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inwavetech-my.sharepoint.com/personal/monique_alves_inwave_com_br/Documents/INWAVE_BR/EASIBOX/CHECKLIST/"/>
    </mc:Choice>
  </mc:AlternateContent>
  <xr:revisionPtr revIDLastSave="323" documentId="13_ncr:1_{B7BE1F53-5B3B-44DB-96E7-C5BB2D5D7E85}" xr6:coauthVersionLast="47" xr6:coauthVersionMax="47" xr10:uidLastSave="{8649A70C-74E3-459D-B4F7-84B51326D5EA}"/>
  <bookViews>
    <workbookView xWindow="-120" yWindow="-120" windowWidth="77040" windowHeight="21120" activeTab="1" xr2:uid="{66A66C54-487B-4E6F-B8BD-FCA2F133C0DC}"/>
  </bookViews>
  <sheets>
    <sheet name="Pre-Instalacao" sheetId="1" r:id="rId1"/>
    <sheet name="IP_Equipamentos" sheetId="7" r:id="rId2"/>
    <sheet name="Requisitos e Outros" sheetId="4" r:id="rId3"/>
    <sheet name="Calculo_Conexao" sheetId="6" r:id="rId4"/>
  </sheets>
  <definedNames>
    <definedName name="_xlnm.Print_Area" localSheetId="0">'Pre-Instalacao'!$A$1:$D$38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G6" i="6"/>
  <c r="G5" i="6"/>
  <c r="G9" i="6" s="1"/>
  <c r="G4" i="6"/>
  <c r="G3" i="6"/>
  <c r="G7" i="6" l="1"/>
  <c r="G11" i="6" s="1"/>
  <c r="G15" i="6" s="1"/>
  <c r="H1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<sst xmlns="http://schemas.openxmlformats.org/spreadsheetml/2006/main" count="255" uniqueCount="225">
  <si>
    <t>Informações do Cliente</t>
  </si>
  <si>
    <t xml:space="preserve">Nome do Cliente </t>
  </si>
  <si>
    <t xml:space="preserve"> </t>
  </si>
  <si>
    <t>Informações dos PDVs</t>
  </si>
  <si>
    <t>Qual a quantidade de checkout normais (PDV)?</t>
  </si>
  <si>
    <t>Qual a quantidade de checkout rápidos (PDV)?</t>
  </si>
  <si>
    <t>Qual a quantidade de self-checkout  (PDV)?</t>
  </si>
  <si>
    <t>Qual a quantidade de POI?</t>
  </si>
  <si>
    <t>Informações dos equipamentos</t>
  </si>
  <si>
    <t>Hardware Servidor</t>
  </si>
  <si>
    <t>NVR</t>
  </si>
  <si>
    <t>Câmera</t>
  </si>
  <si>
    <t>Microfone</t>
  </si>
  <si>
    <t>Roteador</t>
  </si>
  <si>
    <t>Rack</t>
  </si>
  <si>
    <t>Switch</t>
  </si>
  <si>
    <t>Internet</t>
  </si>
  <si>
    <t>Infraestrutura</t>
  </si>
  <si>
    <t>Energia é estabilizada?</t>
  </si>
  <si>
    <t>Nobreak?</t>
  </si>
  <si>
    <t>Informações do frente de caixa</t>
  </si>
  <si>
    <t>Qual é o sistema de Frente de Caixa?</t>
  </si>
  <si>
    <t>O software de Frente de Caixa é homologado?</t>
  </si>
  <si>
    <t>Acesso remoto ao PDV</t>
  </si>
  <si>
    <t>Informações de TI</t>
  </si>
  <si>
    <t>Velocidade do link da internet das lojas? (em Mbps)</t>
  </si>
  <si>
    <t>Equipamentos</t>
  </si>
  <si>
    <t>Tipo</t>
  </si>
  <si>
    <t>IP</t>
  </si>
  <si>
    <t>SUBMASCARA</t>
  </si>
  <si>
    <t>GATEWAY</t>
  </si>
  <si>
    <t>DNS1</t>
  </si>
  <si>
    <t>DNS2</t>
  </si>
  <si>
    <t>DVR</t>
  </si>
  <si>
    <t>CÂMERA</t>
  </si>
  <si>
    <t>PDV</t>
  </si>
  <si>
    <t>POI</t>
  </si>
  <si>
    <t>SERVIDOR</t>
  </si>
  <si>
    <t>CANAL/IP</t>
  </si>
  <si>
    <t>USUÁRIO</t>
  </si>
  <si>
    <t>SENHA</t>
  </si>
  <si>
    <t>TIPO ACESSO</t>
  </si>
  <si>
    <t>POS CODE</t>
  </si>
  <si>
    <t>IP ACESSO</t>
  </si>
  <si>
    <t>PORTA</t>
  </si>
  <si>
    <t>PDV 01</t>
  </si>
  <si>
    <t>PDV 02</t>
  </si>
  <si>
    <t>PDV 03</t>
  </si>
  <si>
    <t>PDV 04</t>
  </si>
  <si>
    <t>PDV 05</t>
  </si>
  <si>
    <t>PDV 06</t>
  </si>
  <si>
    <t>PDV 07</t>
  </si>
  <si>
    <t>PDV 08</t>
  </si>
  <si>
    <t>PDV 09</t>
  </si>
  <si>
    <t>PDV 10</t>
  </si>
  <si>
    <t>PDV 11</t>
  </si>
  <si>
    <t>PDV 12</t>
  </si>
  <si>
    <t>PDV 13</t>
  </si>
  <si>
    <t>PDV 14</t>
  </si>
  <si>
    <t>PDV 15</t>
  </si>
  <si>
    <t>PDV 16</t>
  </si>
  <si>
    <t>PDV 17</t>
  </si>
  <si>
    <t>PDV 18</t>
  </si>
  <si>
    <t>PDV 19</t>
  </si>
  <si>
    <t>PDV 20</t>
  </si>
  <si>
    <t>PDV 21</t>
  </si>
  <si>
    <t>PDV 22</t>
  </si>
  <si>
    <t>PDV 23</t>
  </si>
  <si>
    <t>PDV 24</t>
  </si>
  <si>
    <t>PDV 25</t>
  </si>
  <si>
    <t>PDV 26</t>
  </si>
  <si>
    <t>PDV 27</t>
  </si>
  <si>
    <t>BOTECO 01</t>
  </si>
  <si>
    <t>BOTECO 02</t>
  </si>
  <si>
    <t>BOTECO 03</t>
  </si>
  <si>
    <t>SELF 01</t>
  </si>
  <si>
    <t>SELF 02</t>
  </si>
  <si>
    <t>Telefonia</t>
  </si>
  <si>
    <t>Telefone 01</t>
  </si>
  <si>
    <t>Telefone 02</t>
  </si>
  <si>
    <t>Telefone 03</t>
  </si>
  <si>
    <t>Telefone 04</t>
  </si>
  <si>
    <t>Telefone 05</t>
  </si>
  <si>
    <t>Telefone 06</t>
  </si>
  <si>
    <t>Telefone 07</t>
  </si>
  <si>
    <t>Telefone 08</t>
  </si>
  <si>
    <t>Telefone 09</t>
  </si>
  <si>
    <t>Telefone 10</t>
  </si>
  <si>
    <t>Telefone 11</t>
  </si>
  <si>
    <t>Telefone 12</t>
  </si>
  <si>
    <t>Telefone 13</t>
  </si>
  <si>
    <t>Telefone 14</t>
  </si>
  <si>
    <t>Telefone 15</t>
  </si>
  <si>
    <t>Telefone 16</t>
  </si>
  <si>
    <t>Telefone 17</t>
  </si>
  <si>
    <t>Telefone 18</t>
  </si>
  <si>
    <t>Telefone 19</t>
  </si>
  <si>
    <t>Telefone 20</t>
  </si>
  <si>
    <t>Telefone 21</t>
  </si>
  <si>
    <t>Telefone 22</t>
  </si>
  <si>
    <t>Telefone 23</t>
  </si>
  <si>
    <t>Telefone 24</t>
  </si>
  <si>
    <t>Telefone 25</t>
  </si>
  <si>
    <t>Telefone 26</t>
  </si>
  <si>
    <t>Telefone 27</t>
  </si>
  <si>
    <t>Telefone 28</t>
  </si>
  <si>
    <t>Telefone 29</t>
  </si>
  <si>
    <t>Telefone 30</t>
  </si>
  <si>
    <t>Telefone 31</t>
  </si>
  <si>
    <t>Telefone 32</t>
  </si>
  <si>
    <t>Servidor Telefonia</t>
  </si>
  <si>
    <t>IP 01</t>
  </si>
  <si>
    <t>IP 02</t>
  </si>
  <si>
    <t>IP 03</t>
  </si>
  <si>
    <t>IP 04</t>
  </si>
  <si>
    <t>Entradas licença</t>
  </si>
  <si>
    <t>Saídas</t>
  </si>
  <si>
    <t>Quantidade de clipes por mês/pdv:</t>
  </si>
  <si>
    <t>Quantidade média de clipes por dia/pdv:</t>
  </si>
  <si>
    <t>Quantidade de cupons por mês/pdv:</t>
  </si>
  <si>
    <t>Quantidade média de cupons por dia/pdv:</t>
  </si>
  <si>
    <t>operador</t>
  </si>
  <si>
    <t>Entradas video</t>
  </si>
  <si>
    <t>Bitrate</t>
  </si>
  <si>
    <t>Kbps</t>
  </si>
  <si>
    <t>Tamanho máximo de clipe:</t>
  </si>
  <si>
    <t>MB</t>
  </si>
  <si>
    <t>Duração clipe</t>
  </si>
  <si>
    <t>s</t>
  </si>
  <si>
    <t>Tamanho médio do cupom:</t>
  </si>
  <si>
    <t>Duração média cupom</t>
  </si>
  <si>
    <t>min</t>
  </si>
  <si>
    <t>Trafego médio diário/pdv:</t>
  </si>
  <si>
    <t>GB</t>
  </si>
  <si>
    <t>Subida</t>
  </si>
  <si>
    <t>Tempo max para subir todos cupons+clipes do dia:</t>
  </si>
  <si>
    <t>horas</t>
  </si>
  <si>
    <t>Esse tempo acima não pode passar de 24h</t>
  </si>
  <si>
    <t>Velocidade de internet esperada (clipes e cupons)/pdv:</t>
  </si>
  <si>
    <t>Tempo máximo que um video pode subir</t>
  </si>
  <si>
    <t>Dados loja:</t>
  </si>
  <si>
    <t>Velocidade total esperada:</t>
  </si>
  <si>
    <t>Mbps</t>
  </si>
  <si>
    <t>Recomendado para a Loja - LINK Dedicado</t>
  </si>
  <si>
    <t>FRENTE DE CAIXA HOMOLOGADO</t>
  </si>
  <si>
    <t>Tipo de POI</t>
  </si>
  <si>
    <t>Balança</t>
  </si>
  <si>
    <t>Ciss Software</t>
  </si>
  <si>
    <t>Balcão</t>
  </si>
  <si>
    <t>Microfone omnidirecional | 80m² | raio de 5m de captura de alcance | saída compatível com CFTV</t>
  </si>
  <si>
    <t>Conecto</t>
  </si>
  <si>
    <t>Café</t>
  </si>
  <si>
    <t>Rack com profundidade de 50cm pelo menos | 4 Us para servidor e 1 U para NVR</t>
  </si>
  <si>
    <t>Consinco</t>
  </si>
  <si>
    <t>E-Comerce</t>
  </si>
  <si>
    <t>Informe se o switch é gerenciavel ou não</t>
  </si>
  <si>
    <t>Diebold</t>
  </si>
  <si>
    <t>Padaria</t>
  </si>
  <si>
    <t>Internet atende a quantidade de equipamentos ?</t>
  </si>
  <si>
    <t>Guia Sistemas</t>
  </si>
  <si>
    <t>PDV Normal</t>
  </si>
  <si>
    <t>Será preciso agendar uma pré-visita para verificarmos a infra</t>
  </si>
  <si>
    <t>PDV Lumi</t>
  </si>
  <si>
    <t>PDV Rápido</t>
  </si>
  <si>
    <t>Energia estabilizada</t>
  </si>
  <si>
    <t>Informe se a energia é estabiliziada ou não e se possui nobreak</t>
  </si>
  <si>
    <t>RP Info</t>
  </si>
  <si>
    <t>Selfcheckout</t>
  </si>
  <si>
    <t>Ambiente adequado de instalação</t>
  </si>
  <si>
    <t>Climatizado 24h por dia, ponto de elétrica, etc</t>
  </si>
  <si>
    <t>Socin</t>
  </si>
  <si>
    <t>Sensor</t>
  </si>
  <si>
    <t>Sysmo S1</t>
  </si>
  <si>
    <t>...Outro</t>
  </si>
  <si>
    <t>Tecnix</t>
  </si>
  <si>
    <t>VR Software</t>
  </si>
  <si>
    <t>Zanthus</t>
  </si>
  <si>
    <t>Kw / Arius</t>
  </si>
  <si>
    <t>TOTVS - Winthor</t>
  </si>
  <si>
    <t>Solidcom</t>
  </si>
  <si>
    <t>NCR</t>
  </si>
  <si>
    <t>TopSistemasV2</t>
  </si>
  <si>
    <t>DVR 1</t>
  </si>
  <si>
    <t>DVR 2</t>
  </si>
  <si>
    <t>Servidor 1</t>
  </si>
  <si>
    <t>Servidor 2</t>
  </si>
  <si>
    <t>DVR 3</t>
  </si>
  <si>
    <t>Intelbras-MHDX-3104-C</t>
  </si>
  <si>
    <t>Intelbras-MHDX-3108-C</t>
  </si>
  <si>
    <t>Intelbras-MHDX-3116-C</t>
  </si>
  <si>
    <t>Intelbras-IMHDX 5116</t>
  </si>
  <si>
    <t>Intelbras-IMHDX 7016</t>
  </si>
  <si>
    <t>Intelbras-NVD 3316-P</t>
  </si>
  <si>
    <t>Hikvision-IDS-7216HQHI-M1/S</t>
  </si>
  <si>
    <t>Hikvision-IDS-7208HQHI-M1/S</t>
  </si>
  <si>
    <t>Hikvision-IDS-7216HQHI-M1/XT</t>
  </si>
  <si>
    <t>Hikvision-IDS-7216HQHI-M1/FA</t>
  </si>
  <si>
    <t>Tipo de GRAVADOR</t>
  </si>
  <si>
    <t>LENOVO</t>
  </si>
  <si>
    <t>DELL</t>
  </si>
  <si>
    <t>Movimento sem Registro (No Scan)</t>
  </si>
  <si>
    <t>Tipo de SERVIDORES</t>
  </si>
  <si>
    <t>TANCA</t>
  </si>
  <si>
    <t>5854-Darwin Bridge BASIC</t>
  </si>
  <si>
    <t>5720-Darwin Bridge HKV 16</t>
  </si>
  <si>
    <t>5721-Darwin Bridge HKV 32</t>
  </si>
  <si>
    <t>5971-Darwin Bridge IBR 16</t>
  </si>
  <si>
    <t>5972-Darwin Bridge IBR 32</t>
  </si>
  <si>
    <t>Sistema Operacional: Ubuntu Server 20.04 LTS
Placa de Rede: Gigabit
Armazenamento: SSD NVMe
Montado e homologado pela Inwave para operação com o Darwin</t>
  </si>
  <si>
    <t>Intelbras { MHDX-3104-C ; MHDX-3108-C ; MHDX-3116-C ; IMHDX 5116 ; MHDX 7016 ; NVD 3316-P }
Hikvision { IDS-7216HQHI-M1/S ; IDS-7208HQHI-M1/S ; IDS-7216HQHI-M1/XT ; IDS-7216HQHI-M1/FA }</t>
  </si>
  <si>
    <t>Velocidade de internet esperada (ao vivo e NVR)/operador.:</t>
  </si>
  <si>
    <t>Mínima banda esperada/pdv respeitando t máximo.:</t>
  </si>
  <si>
    <r>
      <t xml:space="preserve">Servidor
</t>
    </r>
    <r>
      <rPr>
        <i/>
        <sz val="11"/>
        <color theme="4"/>
        <rFont val="JetBrains Mono"/>
      </rPr>
      <t>*Cada servidor suporta até 32 checkouts</t>
    </r>
  </si>
  <si>
    <r>
      <rPr>
        <b/>
        <sz val="11"/>
        <color rgb="FF61688E"/>
        <rFont val="JetBrains Mono"/>
      </rPr>
      <t>Câmeras IPs ONVIF/Imagem H264 baseline</t>
    </r>
    <r>
      <rPr>
        <sz val="11"/>
        <color rgb="FF61688E"/>
        <rFont val="JetBrains Mono"/>
      </rPr>
      <t xml:space="preserve"> ou main | </t>
    </r>
    <r>
      <rPr>
        <b/>
        <sz val="11"/>
        <color rgb="FF61688E"/>
        <rFont val="JetBrains Mono"/>
      </rPr>
      <t>Audio G711u-law</t>
    </r>
    <r>
      <rPr>
        <sz val="11"/>
        <color rgb="FF61688E"/>
        <rFont val="JetBrains Mono"/>
      </rPr>
      <t xml:space="preserve"> ou </t>
    </r>
    <r>
      <rPr>
        <b/>
        <sz val="11"/>
        <color rgb="FF61688E"/>
        <rFont val="JetBrains Mono"/>
      </rPr>
      <t>Câmeras analógicas HDTVI/AHD/HDCVI</t>
    </r>
  </si>
  <si>
    <r>
      <t xml:space="preserve">Quantidade de operadores </t>
    </r>
    <r>
      <rPr>
        <b/>
        <sz val="10"/>
        <color theme="1"/>
        <rFont val="JetBrains Mono"/>
      </rPr>
      <t>simultaneos</t>
    </r>
    <r>
      <rPr>
        <sz val="10"/>
        <color theme="1"/>
        <rFont val="JetBrains Mono"/>
      </rPr>
      <t xml:space="preserve"> ao vivo/NVR-local:</t>
    </r>
  </si>
  <si>
    <r>
      <t xml:space="preserve">Quantidade de </t>
    </r>
    <r>
      <rPr>
        <b/>
        <sz val="10"/>
        <color theme="1"/>
        <rFont val="JetBrains Mono"/>
      </rPr>
      <t>PDVs</t>
    </r>
    <r>
      <rPr>
        <sz val="10"/>
        <color theme="1"/>
        <rFont val="JetBrains Mono"/>
      </rPr>
      <t xml:space="preserve"> loja:</t>
    </r>
  </si>
  <si>
    <r>
      <t xml:space="preserve">Os cálculos de internet são considerados por loja, ou seja, operador vendo o vídeo e liberando o caixa na mesma loja, mais que isso não garantimos o funcionamento.
Todo esse cálculo de internet é por pico de tráfego, já que a média depende das regras, operadores e outros casos que podem diminuir a banda larga. Talvez a média seja menor.
Os campos em </t>
    </r>
    <r>
      <rPr>
        <i/>
        <sz val="10"/>
        <color theme="4"/>
        <rFont val="JetBrains Mono"/>
      </rPr>
      <t>vermelho</t>
    </r>
    <r>
      <rPr>
        <i/>
        <sz val="10"/>
        <color theme="1"/>
        <rFont val="JetBrains Mono"/>
      </rPr>
      <t xml:space="preserve"> são valores editáveis.</t>
    </r>
  </si>
  <si>
    <t>Fiscal Remoto (Telefonia)</t>
  </si>
  <si>
    <t>Selecione o seguimento</t>
  </si>
  <si>
    <t>Qual a quantidade Balaça?</t>
  </si>
  <si>
    <t>NVR / DVR</t>
  </si>
  <si>
    <t>Existe cascateamento (switches em cascata) entre o servidor e as câmeras da loja?</t>
  </si>
  <si>
    <t>Número identificador da Loja (Filial) *</t>
  </si>
  <si>
    <t>Nome da Loja *</t>
  </si>
  <si>
    <r>
      <t xml:space="preserve">&lt;----Siga para aba </t>
    </r>
    <r>
      <rPr>
        <sz val="14"/>
        <color rgb="FFFF0000"/>
        <rFont val="Calibri"/>
        <family val="2"/>
        <scheme val="minor"/>
      </rPr>
      <t>IP_Equipamentos</t>
    </r>
    <r>
      <rPr>
        <sz val="14"/>
        <color theme="1"/>
        <rFont val="Calibri"/>
        <family val="2"/>
        <scheme val="minor"/>
      </rPr>
      <t xml:space="preserve"> ----&gt;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</si>
</sst>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JetBrains Mono"/>
      <family val="3"/>
    </font>
    <font>
      <sz val="12"/>
      <name val="JetBrains Mono"/>
      <family val="3"/>
    </font>
    <font>
      <b/>
      <sz val="12"/>
      <color theme="1"/>
      <name val="JetBrains Mono"/>
      <family val="3"/>
    </font>
    <font>
      <sz val="14"/>
      <color theme="1"/>
      <name val="JetBrains Mono"/>
      <family val="3"/>
    </font>
    <font>
      <sz val="12"/>
      <color rgb="FF61688E"/>
      <name val="JetBrains Mono"/>
      <family val="3"/>
    </font>
    <font>
      <sz val="11"/>
      <color rgb="FF61688E"/>
      <name val="JetBrains Mono"/>
      <family val="3"/>
    </font>
    <font>
      <sz val="11"/>
      <color rgb="FFFFFFFF"/>
      <name val="JetBrains Mono"/>
      <family val="3"/>
    </font>
    <font>
      <sz val="10"/>
      <color theme="1"/>
      <name val="JetBrains Mono"/>
      <family val="3"/>
    </font>
    <font>
      <b/>
      <sz val="12"/>
      <color theme="1"/>
      <name val="JetBrains Mono"/>
    </font>
    <font>
      <b/>
      <sz val="11"/>
      <color rgb="FF61688E"/>
      <name val="JetBrains Mono"/>
    </font>
    <font>
      <b/>
      <sz val="12"/>
      <color rgb="FF61688E"/>
      <name val="JetBrains Mono"/>
    </font>
    <font>
      <sz val="12"/>
      <color theme="1"/>
      <name val="JetBrains Mono"/>
    </font>
    <font>
      <b/>
      <sz val="10"/>
      <color theme="1"/>
      <name val="JetBrains Mono"/>
    </font>
    <font>
      <sz val="11"/>
      <color rgb="FF61688E"/>
      <name val="JetBrains Mono"/>
    </font>
    <font>
      <b/>
      <sz val="10"/>
      <color theme="4"/>
      <name val="JetBrains Mono"/>
    </font>
    <font>
      <sz val="11"/>
      <color theme="4"/>
      <name val="JetBrains Mono"/>
    </font>
    <font>
      <i/>
      <sz val="11"/>
      <color theme="4"/>
      <name val="JetBrains Mono"/>
    </font>
    <font>
      <b/>
      <sz val="12"/>
      <color theme="0"/>
      <name val="JetBrains Mono"/>
    </font>
    <font>
      <sz val="11"/>
      <color theme="1"/>
      <name val="JetBrains Mono"/>
    </font>
    <font>
      <i/>
      <sz val="11"/>
      <color theme="1"/>
      <name val="JetBrains Mono"/>
    </font>
    <font>
      <sz val="10"/>
      <color theme="1"/>
      <name val="JetBrains Mono"/>
    </font>
    <font>
      <i/>
      <sz val="10"/>
      <color theme="1"/>
      <name val="JetBrains Mono"/>
    </font>
    <font>
      <i/>
      <sz val="10"/>
      <color theme="4"/>
      <name val="JetBrains Mono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left" vertical="center" indent="1"/>
    </xf>
    <xf numFmtId="0" fontId="15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0" xfId="0" applyFont="1"/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vertical="center"/>
    </xf>
    <xf numFmtId="0" fontId="14" fillId="0" borderId="1" xfId="0" applyFont="1" applyBorder="1" applyAlignment="1">
      <alignment vertical="center" wrapText="1"/>
    </xf>
    <xf numFmtId="0" fontId="22" fillId="0" borderId="1" xfId="0" applyFont="1" applyBorder="1"/>
    <xf numFmtId="0" fontId="22" fillId="0" borderId="0" xfId="0" applyFont="1"/>
    <xf numFmtId="0" fontId="14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1" fontId="16" fillId="5" borderId="1" xfId="0" applyNumberFormat="1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688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d2tjwffk8hi2j5.cloudfront.net/imagem/inwave-2020-email.png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1253663</xdr:colOff>
      <xdr:row>2</xdr:row>
      <xdr:rowOff>3881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1238423" cy="504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1253663</xdr:colOff>
      <xdr:row>1</xdr:row>
      <xdr:rowOff>35093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575"/>
          <a:ext cx="1238423" cy="5048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Inwave">
      <a:dk1>
        <a:srgbClr val="61688E"/>
      </a:dk1>
      <a:lt1>
        <a:srgbClr val="FFFFFF"/>
      </a:lt1>
      <a:dk2>
        <a:srgbClr val="000000"/>
      </a:dk2>
      <a:lt2>
        <a:srgbClr val="F1F2F5"/>
      </a:lt2>
      <a:accent1>
        <a:srgbClr val="E95119"/>
      </a:accent1>
      <a:accent2>
        <a:srgbClr val="681F79"/>
      </a:accent2>
      <a:accent3>
        <a:srgbClr val="004289"/>
      </a:accent3>
      <a:accent4>
        <a:srgbClr val="9BCACA"/>
      </a:accent4>
      <a:accent5>
        <a:srgbClr val="61688E"/>
      </a:accent5>
      <a:accent6>
        <a:srgbClr val="B7BBCD"/>
      </a:accent6>
      <a:hlink>
        <a:srgbClr val="681F79"/>
      </a:hlink>
      <a:folHlink>
        <a:srgbClr val="A4A8B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A94D-D3B4-466A-9AB7-F59F34B77069}">
  <sheetPr codeName="Planilha1">
    <tabColor rgb="FF92D050"/>
  </sheetPr>
  <dimension ref="A1:H69"/>
  <sheetViews>
    <sheetView showGridLines="0" zoomScale="110" zoomScaleNormal="110" workbookViewId="0">
      <selection activeCell="C3" sqref="C3"/>
    </sheetView>
  </sheetViews>
  <sheetFormatPr defaultColWidth="8.85546875" defaultRowHeight="15.75"/>
  <cols>
    <col min="1" max="1" width="2.7109375" style="1" customWidth="1"/>
    <col min="2" max="2" width="71.140625" style="8" customWidth="1"/>
    <col min="3" max="3" width="28.140625" style="22" customWidth="1"/>
    <col min="4" max="4" width="1.140625" style="1" hidden="1" customWidth="1"/>
    <col min="5" max="5" width="14.7109375" style="1" customWidth="1"/>
    <col min="6" max="6" width="32" style="1" bestFit="1" customWidth="1"/>
    <col min="7" max="7" width="12.42578125" style="1" bestFit="1" customWidth="1"/>
    <col min="8" max="8" width="14.42578125" style="1" hidden="1" customWidth="1"/>
    <col min="9" max="9" width="24.85546875" style="1" customWidth="1"/>
    <col min="10" max="16384" width="8.85546875" style="1"/>
  </cols>
  <sheetData>
    <row r="1" spans="1:8" ht="54" customHeight="1">
      <c r="B1" s="82" t="e" vm="1">
        <v>#VALUE!</v>
      </c>
      <c r="C1" s="82"/>
      <c r="E1" s="3"/>
      <c r="F1" s="4"/>
      <c r="G1" s="3"/>
    </row>
    <row r="2" spans="1:8" ht="16.5" customHeight="1">
      <c r="B2" s="81" t="s">
        <v>0</v>
      </c>
      <c r="C2" s="81"/>
      <c r="E2" s="3"/>
      <c r="F2" s="4"/>
      <c r="G2" s="3"/>
    </row>
    <row r="3" spans="1:8" ht="16.5" customHeight="1">
      <c r="B3" s="46" t="s">
        <v>1</v>
      </c>
      <c r="C3" s="21"/>
      <c r="D3" s="4"/>
      <c r="E3" s="3"/>
    </row>
    <row r="4" spans="1:8" ht="16.5" customHeight="1">
      <c r="B4" s="46" t="s">
        <v>222</v>
      </c>
      <c r="C4" s="21"/>
      <c r="D4" s="4"/>
      <c r="E4" s="3"/>
    </row>
    <row r="5" spans="1:8" ht="16.5" customHeight="1">
      <c r="B5" s="46" t="s">
        <v>223</v>
      </c>
      <c r="C5" s="21"/>
      <c r="E5" s="3"/>
      <c r="F5" s="4"/>
      <c r="G5" s="3"/>
    </row>
    <row r="6" spans="1:8" ht="16.5" customHeight="1">
      <c r="B6" s="46" t="s">
        <v>218</v>
      </c>
      <c r="C6" s="21"/>
      <c r="E6" s="3"/>
      <c r="F6" s="4"/>
      <c r="G6" s="3"/>
    </row>
    <row r="7" spans="1:8" ht="16.5" customHeight="1">
      <c r="B7" s="47" t="s">
        <v>217</v>
      </c>
      <c r="C7" s="23"/>
      <c r="E7" s="3"/>
      <c r="F7" s="4"/>
      <c r="G7" s="3"/>
    </row>
    <row r="8" spans="1:8" ht="16.5" customHeight="1">
      <c r="B8" s="47" t="s">
        <v>200</v>
      </c>
      <c r="C8" s="23"/>
      <c r="E8" s="3"/>
      <c r="F8" s="4"/>
      <c r="G8" s="3"/>
    </row>
    <row r="9" spans="1:8" ht="16.5" customHeight="1">
      <c r="B9" s="47" t="s">
        <v>2</v>
      </c>
      <c r="C9" s="23"/>
      <c r="H9" s="11"/>
    </row>
    <row r="10" spans="1:8" ht="16.5" customHeight="1">
      <c r="B10" s="81" t="s">
        <v>3</v>
      </c>
      <c r="C10" s="81"/>
    </row>
    <row r="11" spans="1:8" ht="16.5" customHeight="1">
      <c r="A11" s="3"/>
      <c r="B11" s="31" t="s">
        <v>4</v>
      </c>
      <c r="C11" s="27"/>
      <c r="H11" s="13" t="e">
        <f>Calculo_Conexao!#REF!/(8/1024)</f>
        <v>#REF!</v>
      </c>
    </row>
    <row r="12" spans="1:8" ht="16.5" customHeight="1">
      <c r="A12" s="3"/>
      <c r="B12" s="31" t="s">
        <v>5</v>
      </c>
      <c r="C12" s="27"/>
    </row>
    <row r="13" spans="1:8" ht="16.5" customHeight="1">
      <c r="A13" s="3"/>
      <c r="B13" s="31" t="s">
        <v>6</v>
      </c>
      <c r="C13" s="27"/>
    </row>
    <row r="14" spans="1:8" ht="16.5" customHeight="1">
      <c r="A14" s="3"/>
      <c r="B14" s="31" t="s">
        <v>219</v>
      </c>
      <c r="C14" s="27"/>
    </row>
    <row r="15" spans="1:8" ht="16.5" customHeight="1">
      <c r="A15" s="3"/>
      <c r="B15" s="31" t="s">
        <v>7</v>
      </c>
      <c r="C15" s="27"/>
    </row>
    <row r="16" spans="1:8" ht="16.5" customHeight="1">
      <c r="A16" s="3"/>
      <c r="B16" s="31"/>
      <c r="C16" s="27"/>
    </row>
    <row r="17" spans="1:6" ht="16.5" customHeight="1">
      <c r="A17" s="3"/>
      <c r="B17" s="81" t="s">
        <v>8</v>
      </c>
      <c r="C17" s="81"/>
    </row>
    <row r="18" spans="1:6" ht="16.5" customHeight="1">
      <c r="A18" s="3"/>
      <c r="B18" s="31" t="s">
        <v>9</v>
      </c>
      <c r="C18" s="28"/>
      <c r="F18" s="4"/>
    </row>
    <row r="19" spans="1:6" ht="16.5" customHeight="1">
      <c r="A19" s="3"/>
      <c r="B19" s="31" t="s">
        <v>220</v>
      </c>
      <c r="C19" s="28"/>
    </row>
    <row r="20" spans="1:6" ht="16.5" customHeight="1">
      <c r="A20" s="3"/>
      <c r="B20" s="31" t="s">
        <v>11</v>
      </c>
      <c r="C20" s="28"/>
    </row>
    <row r="21" spans="1:6" ht="16.5" customHeight="1">
      <c r="A21" s="3"/>
      <c r="B21" s="31" t="s">
        <v>12</v>
      </c>
      <c r="C21" s="28"/>
    </row>
    <row r="22" spans="1:6" ht="16.5" customHeight="1">
      <c r="A22" s="3"/>
      <c r="B22" s="31" t="s">
        <v>13</v>
      </c>
      <c r="C22" s="28"/>
    </row>
    <row r="23" spans="1:6" ht="16.5" customHeight="1">
      <c r="A23" s="3"/>
      <c r="B23" s="31" t="s">
        <v>14</v>
      </c>
      <c r="C23" s="28"/>
    </row>
    <row r="24" spans="1:6" ht="16.5" customHeight="1">
      <c r="A24" s="3"/>
      <c r="B24" s="31" t="s">
        <v>15</v>
      </c>
      <c r="C24" s="28"/>
    </row>
    <row r="25" spans="1:6" ht="16.5" customHeight="1">
      <c r="A25" s="3"/>
      <c r="B25" s="31" t="s">
        <v>16</v>
      </c>
      <c r="C25" s="28"/>
    </row>
    <row r="26" spans="1:6" ht="16.5" customHeight="1">
      <c r="A26" s="3"/>
      <c r="B26" s="31" t="s">
        <v>17</v>
      </c>
      <c r="C26" s="28"/>
    </row>
    <row r="27" spans="1:6" ht="16.5" customHeight="1">
      <c r="A27" s="3"/>
      <c r="B27" s="31" t="s">
        <v>18</v>
      </c>
      <c r="C27" s="28"/>
    </row>
    <row r="28" spans="1:6" ht="16.5" customHeight="1">
      <c r="A28" s="3"/>
      <c r="B28" s="31" t="s">
        <v>19</v>
      </c>
      <c r="C28" s="28"/>
    </row>
    <row r="29" spans="1:6" ht="16.5" customHeight="1">
      <c r="A29" s="3"/>
      <c r="B29" s="31"/>
      <c r="C29" s="28"/>
    </row>
    <row r="30" spans="1:6" s="3" customFormat="1" ht="16.5" customHeight="1">
      <c r="B30" s="81" t="s">
        <v>20</v>
      </c>
      <c r="C30" s="81"/>
    </row>
    <row r="31" spans="1:6" s="3" customFormat="1" ht="16.5" customHeight="1">
      <c r="B31" s="74" t="s">
        <v>21</v>
      </c>
      <c r="C31" s="28"/>
    </row>
    <row r="32" spans="1:6" s="3" customFormat="1" ht="16.5" customHeight="1">
      <c r="B32" s="31" t="s">
        <v>22</v>
      </c>
      <c r="C32" s="28"/>
    </row>
    <row r="33" spans="1:7" s="3" customFormat="1" ht="16.5" customHeight="1">
      <c r="B33" s="31" t="s">
        <v>23</v>
      </c>
      <c r="C33" s="28"/>
      <c r="D33" s="12"/>
    </row>
    <row r="34" spans="1:7" s="3" customFormat="1" ht="16.5" customHeight="1">
      <c r="B34" s="31"/>
      <c r="C34" s="28"/>
      <c r="E34" s="1"/>
      <c r="F34" s="10"/>
    </row>
    <row r="35" spans="1:7" s="3" customFormat="1" ht="16.5" customHeight="1">
      <c r="B35" s="81" t="s">
        <v>24</v>
      </c>
      <c r="C35" s="81"/>
      <c r="G35" s="1"/>
    </row>
    <row r="36" spans="1:7" ht="28.5">
      <c r="A36" s="3"/>
      <c r="B36" s="31" t="s">
        <v>221</v>
      </c>
      <c r="C36" s="21"/>
      <c r="E36" s="3"/>
      <c r="F36" s="3"/>
      <c r="G36" s="3"/>
    </row>
    <row r="37" spans="1:7" s="3" customFormat="1" ht="16.5" customHeight="1">
      <c r="B37" s="31" t="s">
        <v>25</v>
      </c>
      <c r="C37" s="21"/>
      <c r="G37" s="1"/>
    </row>
    <row r="38" spans="1:7" ht="18.75">
      <c r="B38" s="90" t="s">
        <v>224</v>
      </c>
      <c r="C38" s="90"/>
    </row>
    <row r="39" spans="1:7">
      <c r="B39" s="14"/>
      <c r="C39" s="24"/>
    </row>
    <row r="40" spans="1:7">
      <c r="B40" s="15"/>
      <c r="C40" s="25"/>
    </row>
    <row r="41" spans="1:7">
      <c r="B41" s="15"/>
      <c r="C41" s="25"/>
    </row>
    <row r="42" spans="1:7">
      <c r="B42" s="15"/>
      <c r="C42" s="25"/>
    </row>
    <row r="43" spans="1:7">
      <c r="B43" s="15"/>
      <c r="C43" s="25"/>
    </row>
    <row r="44" spans="1:7">
      <c r="B44" s="15"/>
      <c r="C44" s="25"/>
    </row>
    <row r="45" spans="1:7">
      <c r="B45" s="15"/>
      <c r="C45" s="25"/>
    </row>
    <row r="46" spans="1:7">
      <c r="B46" s="15"/>
      <c r="C46" s="25"/>
    </row>
    <row r="47" spans="1:7">
      <c r="B47" s="15"/>
      <c r="C47" s="25"/>
    </row>
    <row r="48" spans="1:7">
      <c r="B48" s="15"/>
      <c r="C48" s="25"/>
    </row>
    <row r="49" spans="2:3">
      <c r="B49" s="15"/>
      <c r="C49" s="25"/>
    </row>
    <row r="50" spans="2:3">
      <c r="B50" s="15"/>
      <c r="C50" s="25"/>
    </row>
    <row r="51" spans="2:3">
      <c r="B51" s="15"/>
      <c r="C51" s="25"/>
    </row>
    <row r="52" spans="2:3">
      <c r="B52" s="15"/>
      <c r="C52" s="25"/>
    </row>
    <row r="53" spans="2:3">
      <c r="B53" s="15"/>
      <c r="C53" s="25"/>
    </row>
    <row r="54" spans="2:3">
      <c r="B54" s="15"/>
      <c r="C54" s="25"/>
    </row>
    <row r="55" spans="2:3">
      <c r="B55" s="15"/>
      <c r="C55" s="25"/>
    </row>
    <row r="56" spans="2:3">
      <c r="B56" s="15"/>
      <c r="C56" s="25"/>
    </row>
    <row r="57" spans="2:3">
      <c r="B57" s="15"/>
      <c r="C57" s="25"/>
    </row>
    <row r="58" spans="2:3">
      <c r="B58" s="15"/>
      <c r="C58" s="25"/>
    </row>
    <row r="59" spans="2:3">
      <c r="B59" s="15"/>
      <c r="C59" s="25"/>
    </row>
    <row r="60" spans="2:3">
      <c r="B60" s="15"/>
      <c r="C60" s="25"/>
    </row>
    <row r="61" spans="2:3">
      <c r="B61" s="15"/>
      <c r="C61" s="25"/>
    </row>
    <row r="62" spans="2:3">
      <c r="B62" s="9"/>
      <c r="C62" s="26"/>
    </row>
    <row r="63" spans="2:3">
      <c r="B63" s="9"/>
      <c r="C63" s="26"/>
    </row>
    <row r="64" spans="2:3">
      <c r="B64" s="9"/>
      <c r="C64" s="26"/>
    </row>
    <row r="65" spans="2:3">
      <c r="B65" s="9"/>
      <c r="C65" s="26"/>
    </row>
    <row r="66" spans="2:3">
      <c r="B66" s="9"/>
      <c r="C66" s="26"/>
    </row>
    <row r="67" spans="2:3">
      <c r="B67" s="9"/>
      <c r="C67" s="26"/>
    </row>
    <row r="68" spans="2:3">
      <c r="B68" s="9"/>
      <c r="C68" s="26"/>
    </row>
    <row r="69" spans="2:3">
      <c r="B69" s="9"/>
      <c r="C69" s="26"/>
    </row>
  </sheetData>
  <sheetProtection selectLockedCells="1" selectUnlockedCells="1"/>
  <sortState xmlns:xlrd2="http://schemas.microsoft.com/office/spreadsheetml/2017/richdata2" ref="F21:F30">
    <sortCondition ref="F20:F30"/>
  </sortState>
  <mergeCells count="7">
    <mergeCell ref="B38:C38"/>
    <mergeCell ref="B30:C30"/>
    <mergeCell ref="B35:C35"/>
    <mergeCell ref="B1:C1"/>
    <mergeCell ref="B2:C2"/>
    <mergeCell ref="B10:C10"/>
    <mergeCell ref="B17:C17"/>
  </mergeCells>
  <phoneticPr fontId="1" type="noConversion"/>
  <dataValidations xWindow="658" yWindow="578" count="12">
    <dataValidation type="list" allowBlank="1" showErrorMessage="1" promptTitle="Selecione" prompt=" " sqref="C18:C26" xr:uid="{2D48B625-5978-4FFD-8DA5-4BC92C6420B4}">
      <formula1>"Inwave,Cliente"</formula1>
    </dataValidation>
    <dataValidation type="list" allowBlank="1" showErrorMessage="1" promptTitle="Selecione" prompt=" " sqref="C27" xr:uid="{EE0A04F3-078D-4E68-B06B-42DB86DD9BCA}">
      <formula1>"Estabilizada, Não estabilizada, Não sei"</formula1>
    </dataValidation>
    <dataValidation type="list" allowBlank="1" showInputMessage="1" showErrorMessage="1" promptTitle="Selecione" prompt=" " sqref="C29" xr:uid="{B3AE94C9-91E2-417D-ABD8-A3DE473C7D53}">
      <formula1>"Sim, Não, Não sei"</formula1>
    </dataValidation>
    <dataValidation type="list" allowBlank="1" showInputMessage="1" showErrorMessage="1" sqref="C8" xr:uid="{738EC974-4E13-415B-A80E-0B6A76DF908D}">
      <formula1>"Sim,Não,Não sei"</formula1>
    </dataValidation>
    <dataValidation type="list" allowBlank="1" showErrorMessage="1" promptTitle="Somente em caso de Outros" prompt=" " sqref="C32" xr:uid="{EA76B440-2259-4EAE-B61F-81B7D4E55D8D}">
      <formula1>"Sim,Não"</formula1>
    </dataValidation>
    <dataValidation type="list" allowBlank="1" showErrorMessage="1" promptTitle="Selecione o seguimento" prompt=" " sqref="C6" xr:uid="{341534FA-FE64-427C-A4CF-8D3C91EBE393}">
      <formula1>"Atacadão,Mercado,Drogaria,Loja Autonôma"</formula1>
    </dataValidation>
    <dataValidation allowBlank="1" showInputMessage="1" showErrorMessage="1" prompt="Informe a quantidade" sqref="C16" xr:uid="{6F6D4141-C2AF-435F-84E0-F7B6A992FD56}"/>
    <dataValidation type="list" allowBlank="1" showInputMessage="1" showErrorMessage="1" sqref="C7" xr:uid="{E003AE6D-E737-4AF5-9535-466D1D6EEB78}">
      <formula1>"Inwave,WorkConnect,Não"</formula1>
    </dataValidation>
    <dataValidation type="list" allowBlank="1" showErrorMessage="1" promptTitle="Somente em caso de Outros" prompt=" " sqref="C33:D33" xr:uid="{BE0C3767-7812-4449-9A28-DA1B35F525F3}">
      <formula1>"VNC,Umbra,Não terá,Outro"</formula1>
    </dataValidation>
    <dataValidation allowBlank="1" showErrorMessage="1" prompt="Informe a quantidade" sqref="C11:C15" xr:uid="{CC33167C-E28A-4332-B4B3-2AFACF32BEB8}"/>
    <dataValidation type="list" allowBlank="1" showErrorMessage="1" promptTitle="Selecione" prompt=" " sqref="C28" xr:uid="{CDFE70C6-F725-4460-AB12-DC1B081E1F7A}">
      <formula1>"Sim, Não, Não sei"</formula1>
    </dataValidation>
    <dataValidation allowBlank="1" showErrorMessage="1" sqref="B36:B37 B34:C35" xr:uid="{458C4373-092C-454E-BACD-6F6F983E7FE7}"/>
  </dataValidations>
  <pageMargins left="0.511811024" right="0.511811024" top="0.78740157499999996" bottom="0.78740157499999996" header="0.31496062000000002" footer="0.31496062000000002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xWindow="658" yWindow="578" count="1">
        <x14:dataValidation type="list" allowBlank="1" showErrorMessage="1" promptTitle="Selecione..." prompt=" " xr:uid="{66E682E8-CB71-465D-A068-BA243CC2EE37}">
          <x14:formula1>
            <xm:f>'Requisitos e Outros'!$F$4:$F$26</xm:f>
          </x14:formula1>
          <xm:sqref>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50445-BBDA-4B61-ACE3-C58E384A460A}">
  <sheetPr>
    <tabColor rgb="FF00B0F0"/>
  </sheetPr>
  <dimension ref="B1:Q86"/>
  <sheetViews>
    <sheetView showGridLines="0" tabSelected="1" workbookViewId="0">
      <selection activeCell="D5" sqref="D5"/>
    </sheetView>
  </sheetViews>
  <sheetFormatPr defaultRowHeight="15"/>
  <cols>
    <col min="1" max="1" width="2.7109375" customWidth="1"/>
    <col min="2" max="2" width="27.42578125" customWidth="1"/>
    <col min="3" max="3" width="32.5703125" style="16" bestFit="1" customWidth="1"/>
    <col min="4" max="4" width="17.140625" style="16" customWidth="1"/>
    <col min="5" max="5" width="18.140625" style="16" bestFit="1" customWidth="1"/>
    <col min="6" max="8" width="17" style="16" customWidth="1"/>
    <col min="9" max="11" width="17" customWidth="1"/>
    <col min="12" max="12" width="18.140625" customWidth="1"/>
    <col min="13" max="16" width="17" customWidth="1"/>
  </cols>
  <sheetData>
    <row r="1" spans="2:17" ht="54" customHeight="1">
      <c r="B1" s="82" t="e" vm="1">
        <v>#VALUE!</v>
      </c>
      <c r="C1" s="82"/>
      <c r="D1" s="82"/>
      <c r="E1" s="82"/>
      <c r="F1" s="82"/>
      <c r="G1" s="82"/>
      <c r="H1" s="82"/>
    </row>
    <row r="2" spans="2:17" s="75" customFormat="1" ht="16.5" customHeight="1">
      <c r="B2" s="80" t="s">
        <v>26</v>
      </c>
      <c r="C2" s="77" t="s">
        <v>27</v>
      </c>
      <c r="D2" s="78" t="s">
        <v>28</v>
      </c>
      <c r="E2" s="77" t="s">
        <v>29</v>
      </c>
      <c r="F2" s="78" t="s">
        <v>30</v>
      </c>
      <c r="G2" s="77" t="s">
        <v>31</v>
      </c>
      <c r="H2" s="79" t="s">
        <v>32</v>
      </c>
    </row>
    <row r="3" spans="2:17" ht="16.5" customHeight="1">
      <c r="B3" s="48" t="s">
        <v>184</v>
      </c>
      <c r="C3" s="21"/>
      <c r="D3" s="23"/>
      <c r="E3" s="23"/>
      <c r="F3" s="23"/>
      <c r="G3" s="23"/>
      <c r="H3" s="23"/>
      <c r="I3" s="49"/>
      <c r="J3" s="49"/>
      <c r="K3" s="49"/>
      <c r="L3" s="49"/>
      <c r="M3" s="49"/>
      <c r="N3" s="49"/>
      <c r="O3" s="49"/>
      <c r="P3" s="49"/>
      <c r="Q3" s="49"/>
    </row>
    <row r="4" spans="2:17" ht="16.5" customHeight="1">
      <c r="B4" s="48" t="s">
        <v>185</v>
      </c>
      <c r="C4" s="21"/>
      <c r="D4" s="23"/>
      <c r="E4" s="23"/>
      <c r="F4" s="23"/>
      <c r="G4" s="23"/>
      <c r="H4" s="23"/>
      <c r="I4" s="49"/>
      <c r="J4" s="49"/>
      <c r="K4" s="49"/>
      <c r="L4" s="49"/>
      <c r="M4" s="49"/>
      <c r="N4" s="49"/>
      <c r="O4" s="49"/>
      <c r="P4" s="49"/>
      <c r="Q4" s="49"/>
    </row>
    <row r="5" spans="2:17" ht="16.5" customHeight="1">
      <c r="B5" s="33" t="s">
        <v>182</v>
      </c>
      <c r="C5" s="23"/>
      <c r="D5" s="23"/>
      <c r="E5" s="23"/>
      <c r="F5" s="23"/>
      <c r="G5" s="23"/>
      <c r="H5" s="23"/>
      <c r="I5" s="49"/>
      <c r="J5" s="49"/>
      <c r="K5" s="49"/>
      <c r="L5" s="49"/>
      <c r="M5" s="49"/>
      <c r="N5" s="49"/>
      <c r="O5" s="49"/>
      <c r="P5" s="49"/>
      <c r="Q5" s="49"/>
    </row>
    <row r="6" spans="2:17" ht="15.75">
      <c r="B6" s="33" t="s">
        <v>183</v>
      </c>
      <c r="C6" s="23"/>
      <c r="D6" s="23"/>
      <c r="E6" s="23"/>
      <c r="F6" s="23"/>
      <c r="G6" s="23"/>
      <c r="H6" s="23"/>
      <c r="I6" s="49"/>
      <c r="J6" s="49"/>
      <c r="K6" s="49"/>
      <c r="L6" s="49"/>
      <c r="M6" s="49"/>
      <c r="N6" s="49"/>
      <c r="O6" s="49"/>
      <c r="P6" s="49"/>
      <c r="Q6" s="49"/>
    </row>
    <row r="7" spans="2:17" ht="15.75">
      <c r="B7" s="33" t="s">
        <v>186</v>
      </c>
      <c r="C7" s="23"/>
      <c r="D7" s="23"/>
      <c r="E7" s="23"/>
      <c r="F7" s="23"/>
      <c r="G7" s="23"/>
      <c r="H7" s="23"/>
      <c r="I7" s="49"/>
      <c r="J7" s="49"/>
      <c r="K7" s="49"/>
      <c r="L7" s="49"/>
      <c r="M7" s="49"/>
      <c r="N7" s="49"/>
      <c r="O7" s="49"/>
      <c r="P7" s="49"/>
      <c r="Q7" s="49"/>
    </row>
    <row r="8" spans="2:17">
      <c r="B8" s="50"/>
      <c r="C8" s="51"/>
      <c r="D8" s="51"/>
      <c r="E8" s="51"/>
      <c r="F8" s="51"/>
      <c r="G8" s="51"/>
      <c r="H8" s="51"/>
      <c r="I8" s="49"/>
      <c r="J8" s="49"/>
      <c r="K8" s="49"/>
      <c r="L8" s="49"/>
      <c r="M8" s="49"/>
      <c r="N8" s="49"/>
      <c r="O8" s="49"/>
      <c r="P8" s="49"/>
      <c r="Q8" s="49"/>
    </row>
    <row r="9" spans="2:17" ht="16.5" thickBot="1">
      <c r="B9" s="49"/>
      <c r="C9" s="52"/>
      <c r="D9" s="83" t="s">
        <v>34</v>
      </c>
      <c r="E9" s="84"/>
      <c r="F9" s="84"/>
      <c r="G9" s="84"/>
      <c r="H9" s="84"/>
      <c r="I9" s="84"/>
      <c r="J9" s="84"/>
      <c r="K9" s="85"/>
      <c r="L9" s="83" t="s">
        <v>35</v>
      </c>
      <c r="M9" s="84"/>
      <c r="N9" s="84"/>
      <c r="O9" s="84"/>
      <c r="P9" s="84"/>
      <c r="Q9" s="49"/>
    </row>
    <row r="10" spans="2:17" s="76" customFormat="1" ht="15.75">
      <c r="B10" s="54" t="s">
        <v>36</v>
      </c>
      <c r="C10" s="54" t="s">
        <v>37</v>
      </c>
      <c r="D10" s="55" t="s">
        <v>33</v>
      </c>
      <c r="E10" s="56" t="s">
        <v>38</v>
      </c>
      <c r="F10" s="55" t="s">
        <v>29</v>
      </c>
      <c r="G10" s="56" t="s">
        <v>30</v>
      </c>
      <c r="H10" s="55" t="s">
        <v>31</v>
      </c>
      <c r="I10" s="55" t="s">
        <v>32</v>
      </c>
      <c r="J10" s="56" t="s">
        <v>39</v>
      </c>
      <c r="K10" s="55" t="s">
        <v>40</v>
      </c>
      <c r="L10" s="56" t="s">
        <v>41</v>
      </c>
      <c r="M10" s="57" t="s">
        <v>42</v>
      </c>
      <c r="N10" s="57" t="s">
        <v>43</v>
      </c>
      <c r="O10" s="57" t="s">
        <v>44</v>
      </c>
      <c r="P10" s="57" t="s">
        <v>40</v>
      </c>
      <c r="Q10" s="75"/>
    </row>
    <row r="11" spans="2:17" ht="15.75">
      <c r="B11" s="33" t="s">
        <v>45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32"/>
      <c r="O11" s="23"/>
      <c r="P11" s="23"/>
      <c r="Q11" s="49"/>
    </row>
    <row r="12" spans="2:17" ht="15.75">
      <c r="B12" s="33" t="s">
        <v>46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2"/>
      <c r="O12" s="23"/>
      <c r="P12" s="23"/>
      <c r="Q12" s="49"/>
    </row>
    <row r="13" spans="2:17" ht="15.75">
      <c r="B13" s="33" t="s">
        <v>47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32"/>
      <c r="O13" s="23"/>
      <c r="P13" s="23"/>
      <c r="Q13" s="49"/>
    </row>
    <row r="14" spans="2:17" ht="15.75">
      <c r="B14" s="33" t="s">
        <v>48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32"/>
      <c r="O14" s="23"/>
      <c r="P14" s="23"/>
      <c r="Q14" s="49"/>
    </row>
    <row r="15" spans="2:17" ht="15.75">
      <c r="B15" s="33" t="s">
        <v>49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2"/>
      <c r="O15" s="23"/>
      <c r="P15" s="23"/>
      <c r="Q15" s="49"/>
    </row>
    <row r="16" spans="2:17" ht="15.75">
      <c r="B16" s="33" t="s">
        <v>50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32"/>
      <c r="O16" s="23"/>
      <c r="P16" s="23"/>
      <c r="Q16" s="49"/>
    </row>
    <row r="17" spans="2:17" ht="15.75">
      <c r="B17" s="33" t="s">
        <v>51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32"/>
      <c r="O17" s="23"/>
      <c r="P17" s="23"/>
      <c r="Q17" s="49"/>
    </row>
    <row r="18" spans="2:17" ht="15.75">
      <c r="B18" s="33" t="s">
        <v>52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2"/>
      <c r="O18" s="23"/>
      <c r="P18" s="23"/>
      <c r="Q18" s="49"/>
    </row>
    <row r="19" spans="2:17" ht="15.75">
      <c r="B19" s="33" t="s">
        <v>53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32"/>
      <c r="O19" s="23"/>
      <c r="P19" s="23"/>
      <c r="Q19" s="49"/>
    </row>
    <row r="20" spans="2:17" ht="15.75">
      <c r="B20" s="33" t="s">
        <v>54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32"/>
      <c r="O20" s="23"/>
      <c r="P20" s="23"/>
      <c r="Q20" s="49"/>
    </row>
    <row r="21" spans="2:17" ht="15.75">
      <c r="B21" s="33" t="s">
        <v>55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32"/>
      <c r="O21" s="23"/>
      <c r="P21" s="23"/>
      <c r="Q21" s="49"/>
    </row>
    <row r="22" spans="2:17" ht="15.75">
      <c r="B22" s="33" t="s">
        <v>56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32"/>
      <c r="O22" s="23"/>
      <c r="P22" s="23"/>
      <c r="Q22" s="49"/>
    </row>
    <row r="23" spans="2:17" ht="15.75">
      <c r="B23" s="33" t="s">
        <v>57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32"/>
      <c r="O23" s="23"/>
      <c r="P23" s="23"/>
      <c r="Q23" s="49"/>
    </row>
    <row r="24" spans="2:17" ht="15.75">
      <c r="B24" s="33" t="s">
        <v>58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32"/>
      <c r="O24" s="23"/>
      <c r="P24" s="23"/>
      <c r="Q24" s="49"/>
    </row>
    <row r="25" spans="2:17" ht="15.75">
      <c r="B25" s="33" t="s">
        <v>59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32"/>
      <c r="O25" s="23"/>
      <c r="P25" s="23"/>
      <c r="Q25" s="49"/>
    </row>
    <row r="26" spans="2:17" ht="15.75">
      <c r="B26" s="33" t="s">
        <v>60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32"/>
      <c r="O26" s="23"/>
      <c r="P26" s="23"/>
      <c r="Q26" s="49"/>
    </row>
    <row r="27" spans="2:17" ht="15.75">
      <c r="B27" s="33" t="s">
        <v>61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32"/>
      <c r="O27" s="23"/>
      <c r="P27" s="23"/>
      <c r="Q27" s="49"/>
    </row>
    <row r="28" spans="2:17" ht="15.75">
      <c r="B28" s="33" t="s">
        <v>62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32"/>
      <c r="O28" s="23"/>
      <c r="P28" s="23"/>
      <c r="Q28" s="49"/>
    </row>
    <row r="29" spans="2:17" ht="15.75">
      <c r="B29" s="33" t="s">
        <v>63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32"/>
      <c r="O29" s="23"/>
      <c r="P29" s="23"/>
      <c r="Q29" s="49"/>
    </row>
    <row r="30" spans="2:17" ht="15.75">
      <c r="B30" s="33" t="s">
        <v>64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32"/>
      <c r="O30" s="23"/>
      <c r="P30" s="23"/>
      <c r="Q30" s="49"/>
    </row>
    <row r="31" spans="2:17" ht="15.75">
      <c r="B31" s="33" t="s">
        <v>65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32"/>
      <c r="O31" s="23"/>
      <c r="P31" s="23"/>
      <c r="Q31" s="49"/>
    </row>
    <row r="32" spans="2:17" ht="15.75">
      <c r="B32" s="33" t="s">
        <v>66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32"/>
      <c r="O32" s="23"/>
      <c r="P32" s="23"/>
      <c r="Q32" s="49"/>
    </row>
    <row r="33" spans="2:17" ht="15.75">
      <c r="B33" s="33" t="s">
        <v>67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32"/>
      <c r="O33" s="23"/>
      <c r="P33" s="23"/>
      <c r="Q33" s="49"/>
    </row>
    <row r="34" spans="2:17" ht="15.75">
      <c r="B34" s="33" t="s">
        <v>68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32"/>
      <c r="O34" s="23"/>
      <c r="P34" s="23"/>
      <c r="Q34" s="49"/>
    </row>
    <row r="35" spans="2:17" ht="15.75">
      <c r="B35" s="33" t="s">
        <v>69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2"/>
      <c r="O35" s="23"/>
      <c r="P35" s="23"/>
      <c r="Q35" s="49"/>
    </row>
    <row r="36" spans="2:17" ht="15.75">
      <c r="B36" s="33" t="s">
        <v>70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32"/>
      <c r="O36" s="23"/>
      <c r="P36" s="23"/>
      <c r="Q36" s="49"/>
    </row>
    <row r="37" spans="2:17" ht="15.75">
      <c r="B37" s="33" t="s">
        <v>71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32"/>
      <c r="O37" s="23"/>
      <c r="P37" s="23"/>
      <c r="Q37" s="49"/>
    </row>
    <row r="38" spans="2:17" ht="15.75">
      <c r="B38" s="33" t="s">
        <v>72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32"/>
      <c r="O38" s="23"/>
      <c r="P38" s="23"/>
      <c r="Q38" s="49"/>
    </row>
    <row r="39" spans="2:17" ht="15.75">
      <c r="B39" s="33" t="s">
        <v>73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32"/>
      <c r="O39" s="23"/>
      <c r="P39" s="23"/>
      <c r="Q39" s="49"/>
    </row>
    <row r="40" spans="2:17" ht="15.75">
      <c r="B40" s="33" t="s">
        <v>74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2"/>
      <c r="O40" s="23"/>
      <c r="P40" s="23"/>
      <c r="Q40" s="49"/>
    </row>
    <row r="41" spans="2:17" ht="15.75">
      <c r="B41" s="33" t="s">
        <v>75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32"/>
      <c r="O41" s="23"/>
      <c r="P41" s="23"/>
      <c r="Q41" s="49"/>
    </row>
    <row r="42" spans="2:17" ht="15.75">
      <c r="B42" s="33" t="s">
        <v>76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32"/>
      <c r="O42" s="23"/>
      <c r="P42" s="23"/>
      <c r="Q42" s="49"/>
    </row>
    <row r="43" spans="2:17">
      <c r="B43" s="49"/>
      <c r="C43" s="58"/>
      <c r="D43" s="58"/>
      <c r="E43" s="58"/>
      <c r="F43" s="58"/>
      <c r="G43" s="58"/>
      <c r="H43" s="58"/>
      <c r="I43" s="49"/>
      <c r="J43" s="49"/>
      <c r="K43" s="49"/>
      <c r="L43" s="49"/>
      <c r="M43" s="49"/>
      <c r="N43" s="49"/>
      <c r="O43" s="49"/>
      <c r="P43" s="49"/>
      <c r="Q43" s="49"/>
    </row>
    <row r="44" spans="2:17" ht="15.75">
      <c r="B44" s="53" t="s">
        <v>77</v>
      </c>
      <c r="C44" s="56" t="s">
        <v>28</v>
      </c>
      <c r="D44" s="57" t="s">
        <v>29</v>
      </c>
      <c r="E44" s="57" t="s">
        <v>30</v>
      </c>
      <c r="F44" s="57" t="s">
        <v>31</v>
      </c>
      <c r="G44" s="57" t="s">
        <v>32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2:17" ht="15.75">
      <c r="B45" s="33" t="s">
        <v>78</v>
      </c>
      <c r="C45" s="23"/>
      <c r="D45" s="23"/>
      <c r="E45" s="23"/>
      <c r="F45" s="23"/>
      <c r="G45" s="23"/>
      <c r="H45" s="58"/>
      <c r="I45" s="49"/>
      <c r="J45" s="49"/>
      <c r="K45" s="49"/>
      <c r="L45" s="49"/>
      <c r="M45" s="49"/>
      <c r="N45" s="49"/>
      <c r="O45" s="49"/>
      <c r="P45" s="49"/>
      <c r="Q45" s="49"/>
    </row>
    <row r="46" spans="2:17" ht="15.75">
      <c r="B46" s="33" t="s">
        <v>79</v>
      </c>
      <c r="C46" s="23"/>
      <c r="D46" s="23"/>
      <c r="E46" s="23"/>
      <c r="F46" s="23"/>
      <c r="G46" s="23"/>
      <c r="H46" s="58"/>
      <c r="I46" s="49"/>
      <c r="J46" s="49"/>
      <c r="K46" s="49"/>
      <c r="L46" s="49"/>
      <c r="M46" s="49"/>
      <c r="N46" s="49"/>
      <c r="O46" s="49"/>
      <c r="P46" s="49"/>
      <c r="Q46" s="49"/>
    </row>
    <row r="47" spans="2:17" ht="15.75">
      <c r="B47" s="33" t="s">
        <v>80</v>
      </c>
      <c r="C47" s="23"/>
      <c r="D47" s="23"/>
      <c r="E47" s="23"/>
      <c r="F47" s="23"/>
      <c r="G47" s="23"/>
      <c r="H47" s="58"/>
      <c r="I47" s="49"/>
      <c r="J47" s="49"/>
      <c r="K47" s="49"/>
      <c r="L47" s="49"/>
      <c r="M47" s="49"/>
      <c r="N47" s="49"/>
      <c r="O47" s="49"/>
      <c r="P47" s="49"/>
      <c r="Q47" s="49"/>
    </row>
    <row r="48" spans="2:17" ht="15.75">
      <c r="B48" s="33" t="s">
        <v>81</v>
      </c>
      <c r="C48" s="23"/>
      <c r="D48" s="23"/>
      <c r="E48" s="23"/>
      <c r="F48" s="23"/>
      <c r="G48" s="23"/>
      <c r="H48" s="58"/>
      <c r="I48" s="49"/>
      <c r="J48" s="49"/>
      <c r="K48" s="49"/>
      <c r="L48" s="49"/>
      <c r="M48" s="49"/>
      <c r="N48" s="49"/>
      <c r="O48" s="49"/>
      <c r="P48" s="49"/>
      <c r="Q48" s="49"/>
    </row>
    <row r="49" spans="2:17" ht="15.75">
      <c r="B49" s="33" t="s">
        <v>82</v>
      </c>
      <c r="C49" s="23"/>
      <c r="D49" s="23"/>
      <c r="E49" s="23"/>
      <c r="F49" s="23"/>
      <c r="G49" s="23"/>
      <c r="H49" s="58"/>
      <c r="I49" s="49"/>
      <c r="J49" s="49"/>
      <c r="K49" s="49"/>
      <c r="L49" s="49"/>
      <c r="M49" s="49"/>
      <c r="N49" s="49"/>
      <c r="O49" s="49"/>
      <c r="P49" s="49"/>
      <c r="Q49" s="49"/>
    </row>
    <row r="50" spans="2:17" ht="15.75">
      <c r="B50" s="33" t="s">
        <v>83</v>
      </c>
      <c r="C50" s="23"/>
      <c r="D50" s="23"/>
      <c r="E50" s="23"/>
      <c r="F50" s="23"/>
      <c r="G50" s="23"/>
      <c r="H50" s="58"/>
      <c r="I50" s="49"/>
      <c r="J50" s="49"/>
      <c r="K50" s="49"/>
      <c r="L50" s="49"/>
      <c r="M50" s="49"/>
      <c r="N50" s="49"/>
      <c r="O50" s="49"/>
      <c r="P50" s="49"/>
      <c r="Q50" s="49"/>
    </row>
    <row r="51" spans="2:17" ht="15.75">
      <c r="B51" s="33" t="s">
        <v>84</v>
      </c>
      <c r="C51" s="23"/>
      <c r="D51" s="23"/>
      <c r="E51" s="23"/>
      <c r="F51" s="23"/>
      <c r="G51" s="23"/>
      <c r="H51" s="58"/>
      <c r="I51" s="49"/>
      <c r="J51" s="49"/>
      <c r="K51" s="49"/>
      <c r="L51" s="49"/>
      <c r="M51" s="49"/>
      <c r="N51" s="49"/>
      <c r="O51" s="49"/>
      <c r="P51" s="49"/>
      <c r="Q51" s="49"/>
    </row>
    <row r="52" spans="2:17" ht="15.75">
      <c r="B52" s="33" t="s">
        <v>85</v>
      </c>
      <c r="C52" s="23"/>
      <c r="D52" s="23"/>
      <c r="E52" s="23"/>
      <c r="F52" s="23"/>
      <c r="G52" s="23"/>
      <c r="H52" s="58"/>
      <c r="I52" s="49"/>
      <c r="J52" s="49"/>
      <c r="K52" s="49"/>
      <c r="L52" s="49"/>
      <c r="M52" s="49"/>
      <c r="N52" s="49"/>
      <c r="O52" s="49"/>
      <c r="P52" s="49"/>
      <c r="Q52" s="49"/>
    </row>
    <row r="53" spans="2:17" ht="15.75">
      <c r="B53" s="33" t="s">
        <v>86</v>
      </c>
      <c r="C53" s="23"/>
      <c r="D53" s="23"/>
      <c r="E53" s="23"/>
      <c r="F53" s="23"/>
      <c r="G53" s="23"/>
      <c r="H53" s="58"/>
      <c r="I53" s="49"/>
      <c r="J53" s="49"/>
      <c r="K53" s="49"/>
      <c r="L53" s="49"/>
      <c r="M53" s="49"/>
      <c r="N53" s="49"/>
      <c r="O53" s="49"/>
      <c r="P53" s="49"/>
      <c r="Q53" s="49"/>
    </row>
    <row r="54" spans="2:17" ht="15.75">
      <c r="B54" s="33" t="s">
        <v>87</v>
      </c>
      <c r="C54" s="23"/>
      <c r="D54" s="23"/>
      <c r="E54" s="23"/>
      <c r="F54" s="23"/>
      <c r="G54" s="23"/>
      <c r="H54" s="58"/>
      <c r="I54" s="49"/>
      <c r="J54" s="49"/>
      <c r="K54" s="49"/>
      <c r="L54" s="49"/>
      <c r="M54" s="49"/>
      <c r="N54" s="49"/>
      <c r="O54" s="49"/>
      <c r="P54" s="49"/>
      <c r="Q54" s="49"/>
    </row>
    <row r="55" spans="2:17" ht="15.75">
      <c r="B55" s="33" t="s">
        <v>88</v>
      </c>
      <c r="C55" s="23"/>
      <c r="D55" s="23"/>
      <c r="E55" s="23"/>
      <c r="F55" s="23"/>
      <c r="G55" s="23"/>
      <c r="H55" s="58"/>
      <c r="I55" s="49"/>
      <c r="J55" s="49"/>
      <c r="K55" s="49"/>
      <c r="L55" s="49"/>
      <c r="M55" s="49"/>
      <c r="N55" s="49"/>
      <c r="O55" s="49"/>
      <c r="P55" s="49"/>
      <c r="Q55" s="49"/>
    </row>
    <row r="56" spans="2:17" ht="15.75">
      <c r="B56" s="33" t="s">
        <v>89</v>
      </c>
      <c r="C56" s="23"/>
      <c r="D56" s="23"/>
      <c r="E56" s="23"/>
      <c r="F56" s="23"/>
      <c r="G56" s="23"/>
      <c r="H56" s="58"/>
      <c r="I56" s="49"/>
      <c r="J56" s="49"/>
      <c r="K56" s="49"/>
      <c r="L56" s="49"/>
      <c r="M56" s="49"/>
      <c r="N56" s="49"/>
      <c r="O56" s="49"/>
      <c r="P56" s="49"/>
      <c r="Q56" s="49"/>
    </row>
    <row r="57" spans="2:17" ht="15.75">
      <c r="B57" s="33" t="s">
        <v>90</v>
      </c>
      <c r="C57" s="23"/>
      <c r="D57" s="23"/>
      <c r="E57" s="23"/>
      <c r="F57" s="23"/>
      <c r="G57" s="23"/>
      <c r="H57" s="58"/>
      <c r="I57" s="49"/>
      <c r="J57" s="49"/>
      <c r="K57" s="49"/>
      <c r="L57" s="49"/>
      <c r="M57" s="49"/>
      <c r="N57" s="49"/>
      <c r="O57" s="49"/>
      <c r="P57" s="49"/>
      <c r="Q57" s="49"/>
    </row>
    <row r="58" spans="2:17" ht="15.75">
      <c r="B58" s="33" t="s">
        <v>91</v>
      </c>
      <c r="C58" s="23"/>
      <c r="D58" s="23"/>
      <c r="E58" s="23"/>
      <c r="F58" s="23"/>
      <c r="G58" s="23"/>
      <c r="H58" s="58"/>
      <c r="I58" s="49"/>
      <c r="J58" s="49"/>
      <c r="K58" s="49"/>
      <c r="L58" s="49"/>
      <c r="M58" s="49"/>
      <c r="N58" s="49"/>
      <c r="O58" s="49"/>
      <c r="P58" s="49"/>
      <c r="Q58" s="49"/>
    </row>
    <row r="59" spans="2:17" ht="15.75">
      <c r="B59" s="33" t="s">
        <v>92</v>
      </c>
      <c r="C59" s="23"/>
      <c r="D59" s="23"/>
      <c r="E59" s="23"/>
      <c r="F59" s="23"/>
      <c r="G59" s="23"/>
      <c r="H59" s="58"/>
      <c r="I59" s="49"/>
      <c r="J59" s="49"/>
      <c r="K59" s="49"/>
      <c r="L59" s="49"/>
      <c r="M59" s="49"/>
      <c r="N59" s="49"/>
      <c r="O59" s="49"/>
      <c r="P59" s="49"/>
      <c r="Q59" s="49"/>
    </row>
    <row r="60" spans="2:17" ht="15.75">
      <c r="B60" s="33" t="s">
        <v>93</v>
      </c>
      <c r="C60" s="23"/>
      <c r="D60" s="23"/>
      <c r="E60" s="23"/>
      <c r="F60" s="23"/>
      <c r="G60" s="23"/>
      <c r="H60" s="58"/>
      <c r="I60" s="49"/>
      <c r="J60" s="49"/>
      <c r="K60" s="49"/>
      <c r="L60" s="49"/>
      <c r="M60" s="49"/>
      <c r="N60" s="49"/>
      <c r="O60" s="49"/>
      <c r="P60" s="49"/>
      <c r="Q60" s="49"/>
    </row>
    <row r="61" spans="2:17" ht="15.75">
      <c r="B61" s="33" t="s">
        <v>94</v>
      </c>
      <c r="C61" s="23"/>
      <c r="D61" s="23"/>
      <c r="E61" s="23"/>
      <c r="F61" s="23"/>
      <c r="G61" s="23"/>
      <c r="H61" s="58"/>
      <c r="I61" s="49"/>
      <c r="J61" s="49"/>
      <c r="K61" s="49"/>
      <c r="L61" s="49"/>
      <c r="M61" s="49"/>
      <c r="N61" s="49"/>
      <c r="O61" s="49"/>
      <c r="P61" s="49"/>
      <c r="Q61" s="49"/>
    </row>
    <row r="62" spans="2:17" ht="15.75">
      <c r="B62" s="33" t="s">
        <v>95</v>
      </c>
      <c r="C62" s="23"/>
      <c r="D62" s="23"/>
      <c r="E62" s="23"/>
      <c r="F62" s="23"/>
      <c r="G62" s="23"/>
      <c r="H62" s="58"/>
      <c r="I62" s="49"/>
      <c r="J62" s="49"/>
      <c r="K62" s="49"/>
      <c r="L62" s="49"/>
      <c r="M62" s="49"/>
      <c r="N62" s="49"/>
      <c r="O62" s="49"/>
      <c r="P62" s="49"/>
      <c r="Q62" s="49"/>
    </row>
    <row r="63" spans="2:17" ht="15.75">
      <c r="B63" s="33" t="s">
        <v>96</v>
      </c>
      <c r="C63" s="23"/>
      <c r="D63" s="23"/>
      <c r="E63" s="23"/>
      <c r="F63" s="23"/>
      <c r="G63" s="23"/>
      <c r="H63" s="58"/>
      <c r="I63" s="49"/>
      <c r="J63" s="49"/>
      <c r="K63" s="49"/>
      <c r="L63" s="49"/>
      <c r="M63" s="49"/>
      <c r="N63" s="49"/>
      <c r="O63" s="49"/>
      <c r="P63" s="49"/>
      <c r="Q63" s="49"/>
    </row>
    <row r="64" spans="2:17" ht="15.75">
      <c r="B64" s="33" t="s">
        <v>97</v>
      </c>
      <c r="C64" s="23"/>
      <c r="D64" s="23"/>
      <c r="E64" s="23"/>
      <c r="F64" s="23"/>
      <c r="G64" s="23"/>
      <c r="H64" s="58"/>
      <c r="I64" s="49"/>
      <c r="J64" s="49"/>
      <c r="K64" s="49"/>
      <c r="L64" s="49"/>
      <c r="M64" s="49"/>
      <c r="N64" s="49"/>
      <c r="O64" s="49"/>
      <c r="P64" s="49"/>
      <c r="Q64" s="49"/>
    </row>
    <row r="65" spans="2:17" ht="15.75">
      <c r="B65" s="33" t="s">
        <v>98</v>
      </c>
      <c r="C65" s="23"/>
      <c r="D65" s="23"/>
      <c r="E65" s="23"/>
      <c r="F65" s="23"/>
      <c r="G65" s="23"/>
      <c r="H65" s="58"/>
      <c r="I65" s="49"/>
      <c r="J65" s="49"/>
      <c r="K65" s="49"/>
      <c r="L65" s="49"/>
      <c r="M65" s="49"/>
      <c r="N65" s="49"/>
      <c r="O65" s="49"/>
      <c r="P65" s="49"/>
      <c r="Q65" s="49"/>
    </row>
    <row r="66" spans="2:17" ht="15.75">
      <c r="B66" s="33" t="s">
        <v>99</v>
      </c>
      <c r="C66" s="23"/>
      <c r="D66" s="23"/>
      <c r="E66" s="23"/>
      <c r="F66" s="23"/>
      <c r="G66" s="23"/>
      <c r="H66" s="58"/>
      <c r="I66" s="49"/>
      <c r="J66" s="49"/>
      <c r="K66" s="49"/>
      <c r="L66" s="49"/>
      <c r="M66" s="49"/>
      <c r="N66" s="49"/>
      <c r="O66" s="49"/>
      <c r="P66" s="49"/>
      <c r="Q66" s="49"/>
    </row>
    <row r="67" spans="2:17" ht="15.75">
      <c r="B67" s="33" t="s">
        <v>100</v>
      </c>
      <c r="C67" s="23"/>
      <c r="D67" s="23"/>
      <c r="E67" s="23"/>
      <c r="F67" s="23"/>
      <c r="G67" s="23"/>
      <c r="H67" s="58"/>
      <c r="I67" s="49"/>
      <c r="J67" s="49"/>
      <c r="K67" s="49"/>
      <c r="L67" s="49"/>
      <c r="M67" s="49"/>
      <c r="N67" s="49"/>
      <c r="O67" s="49"/>
      <c r="P67" s="49"/>
      <c r="Q67" s="49"/>
    </row>
    <row r="68" spans="2:17" ht="15.75">
      <c r="B68" s="33" t="s">
        <v>101</v>
      </c>
      <c r="C68" s="23"/>
      <c r="D68" s="23"/>
      <c r="E68" s="23"/>
      <c r="F68" s="23"/>
      <c r="G68" s="23"/>
      <c r="H68" s="58"/>
      <c r="I68" s="49"/>
      <c r="J68" s="49"/>
      <c r="K68" s="49"/>
      <c r="L68" s="49"/>
      <c r="M68" s="49"/>
      <c r="N68" s="49"/>
      <c r="O68" s="49"/>
      <c r="P68" s="49"/>
      <c r="Q68" s="49"/>
    </row>
    <row r="69" spans="2:17" ht="15.75">
      <c r="B69" s="33" t="s">
        <v>102</v>
      </c>
      <c r="C69" s="23"/>
      <c r="D69" s="23"/>
      <c r="E69" s="23"/>
      <c r="F69" s="23"/>
      <c r="G69" s="23"/>
      <c r="H69" s="58"/>
      <c r="I69" s="49"/>
      <c r="J69" s="49"/>
      <c r="K69" s="49"/>
      <c r="L69" s="49"/>
      <c r="M69" s="49"/>
      <c r="N69" s="49"/>
      <c r="O69" s="49"/>
      <c r="P69" s="49"/>
      <c r="Q69" s="49"/>
    </row>
    <row r="70" spans="2:17" ht="15.75">
      <c r="B70" s="33" t="s">
        <v>103</v>
      </c>
      <c r="C70" s="23"/>
      <c r="D70" s="23"/>
      <c r="E70" s="23"/>
      <c r="F70" s="23"/>
      <c r="G70" s="23"/>
      <c r="H70" s="58"/>
      <c r="I70" s="49"/>
      <c r="J70" s="49"/>
      <c r="K70" s="49"/>
      <c r="L70" s="49"/>
      <c r="M70" s="49"/>
      <c r="N70" s="49"/>
      <c r="O70" s="49"/>
      <c r="P70" s="49"/>
      <c r="Q70" s="49"/>
    </row>
    <row r="71" spans="2:17" ht="15.75">
      <c r="B71" s="33" t="s">
        <v>104</v>
      </c>
      <c r="C71" s="23"/>
      <c r="D71" s="23"/>
      <c r="E71" s="23"/>
      <c r="F71" s="23"/>
      <c r="G71" s="23"/>
      <c r="H71" s="58"/>
      <c r="I71" s="49"/>
      <c r="J71" s="49"/>
      <c r="K71" s="49"/>
      <c r="L71" s="49"/>
      <c r="M71" s="49"/>
      <c r="N71" s="49"/>
      <c r="O71" s="49"/>
      <c r="P71" s="49"/>
      <c r="Q71" s="49"/>
    </row>
    <row r="72" spans="2:17" ht="15.75">
      <c r="B72" s="33" t="s">
        <v>105</v>
      </c>
      <c r="C72" s="23"/>
      <c r="D72" s="23"/>
      <c r="E72" s="23"/>
      <c r="F72" s="23"/>
      <c r="G72" s="23"/>
      <c r="H72" s="58"/>
      <c r="I72" s="49"/>
      <c r="J72" s="49"/>
      <c r="K72" s="49"/>
      <c r="L72" s="49"/>
      <c r="M72" s="49"/>
      <c r="N72" s="49"/>
      <c r="O72" s="49"/>
      <c r="P72" s="49"/>
      <c r="Q72" s="49"/>
    </row>
    <row r="73" spans="2:17" ht="15.75">
      <c r="B73" s="33" t="s">
        <v>106</v>
      </c>
      <c r="C73" s="23"/>
      <c r="D73" s="23"/>
      <c r="E73" s="23"/>
      <c r="F73" s="23"/>
      <c r="G73" s="23"/>
      <c r="H73" s="58"/>
      <c r="I73" s="49"/>
      <c r="J73" s="49"/>
      <c r="K73" s="49"/>
      <c r="L73" s="49"/>
      <c r="M73" s="49"/>
      <c r="N73" s="49"/>
      <c r="O73" s="49"/>
      <c r="P73" s="49"/>
      <c r="Q73" s="49"/>
    </row>
    <row r="74" spans="2:17" ht="15.75">
      <c r="B74" s="33" t="s">
        <v>107</v>
      </c>
      <c r="C74" s="23"/>
      <c r="D74" s="23"/>
      <c r="E74" s="23"/>
      <c r="F74" s="23"/>
      <c r="G74" s="23"/>
      <c r="H74" s="58"/>
      <c r="I74" s="49"/>
      <c r="J74" s="49"/>
      <c r="K74" s="49"/>
      <c r="L74" s="49"/>
      <c r="M74" s="49"/>
      <c r="N74" s="49"/>
      <c r="O74" s="49"/>
      <c r="P74" s="49"/>
      <c r="Q74" s="49"/>
    </row>
    <row r="75" spans="2:17" ht="15.75">
      <c r="B75" s="33" t="s">
        <v>108</v>
      </c>
      <c r="C75" s="23"/>
      <c r="D75" s="23"/>
      <c r="E75" s="23"/>
      <c r="F75" s="23"/>
      <c r="G75" s="23"/>
      <c r="H75" s="58"/>
      <c r="I75" s="49"/>
      <c r="J75" s="49"/>
      <c r="K75" s="49"/>
      <c r="L75" s="49"/>
      <c r="M75" s="49"/>
      <c r="N75" s="49"/>
      <c r="O75" s="49"/>
      <c r="P75" s="49"/>
      <c r="Q75" s="49"/>
    </row>
    <row r="76" spans="2:17" ht="15.75">
      <c r="B76" s="33" t="s">
        <v>109</v>
      </c>
      <c r="C76" s="23"/>
      <c r="D76" s="23"/>
      <c r="E76" s="23"/>
      <c r="F76" s="23"/>
      <c r="G76" s="23"/>
      <c r="H76" s="58"/>
      <c r="I76" s="49"/>
      <c r="J76" s="49"/>
      <c r="K76" s="49"/>
      <c r="L76" s="49"/>
      <c r="M76" s="49"/>
      <c r="N76" s="49"/>
      <c r="O76" s="49"/>
      <c r="P76" s="49"/>
      <c r="Q76" s="49"/>
    </row>
    <row r="77" spans="2:17">
      <c r="B77" s="49"/>
      <c r="C77" s="58"/>
      <c r="D77" s="58"/>
      <c r="E77" s="58"/>
      <c r="F77" s="58"/>
      <c r="G77" s="58"/>
      <c r="H77" s="58"/>
      <c r="I77" s="49"/>
      <c r="J77" s="49"/>
      <c r="K77" s="49"/>
      <c r="L77" s="49"/>
      <c r="M77" s="49"/>
      <c r="N77" s="49"/>
      <c r="O77" s="49"/>
      <c r="P77" s="49"/>
      <c r="Q77" s="49"/>
    </row>
    <row r="78" spans="2:17" ht="15.75">
      <c r="B78" s="59" t="s">
        <v>110</v>
      </c>
      <c r="C78" s="55" t="s">
        <v>28</v>
      </c>
      <c r="D78" s="55" t="s">
        <v>29</v>
      </c>
      <c r="E78" s="55" t="s">
        <v>30</v>
      </c>
      <c r="F78" s="55" t="s">
        <v>31</v>
      </c>
      <c r="G78" s="56" t="s">
        <v>32</v>
      </c>
      <c r="H78" s="58"/>
      <c r="I78" s="49"/>
      <c r="J78" s="49"/>
      <c r="K78" s="49"/>
      <c r="L78" s="49"/>
      <c r="M78" s="49"/>
      <c r="N78" s="49"/>
      <c r="O78" s="49"/>
      <c r="P78" s="49"/>
      <c r="Q78" s="49"/>
    </row>
    <row r="79" spans="2:17" ht="15.75">
      <c r="B79" s="33" t="s">
        <v>111</v>
      </c>
      <c r="C79" s="23"/>
      <c r="D79" s="23"/>
      <c r="E79" s="23"/>
      <c r="F79" s="23"/>
      <c r="G79" s="23"/>
      <c r="H79" s="58"/>
      <c r="I79" s="49"/>
      <c r="J79" s="49"/>
      <c r="K79" s="49"/>
      <c r="L79" s="49"/>
      <c r="M79" s="49"/>
      <c r="N79" s="49"/>
      <c r="O79" s="49"/>
      <c r="P79" s="49"/>
      <c r="Q79" s="49"/>
    </row>
    <row r="80" spans="2:17" ht="15.75">
      <c r="B80" s="33" t="s">
        <v>112</v>
      </c>
      <c r="C80" s="23"/>
      <c r="D80" s="23"/>
      <c r="E80" s="23"/>
      <c r="F80" s="23"/>
      <c r="G80" s="23"/>
      <c r="H80" s="58"/>
      <c r="I80" s="49"/>
      <c r="J80" s="49"/>
      <c r="K80" s="49"/>
      <c r="L80" s="49"/>
      <c r="M80" s="49"/>
      <c r="N80" s="49"/>
      <c r="O80" s="49"/>
      <c r="P80" s="49"/>
      <c r="Q80" s="49"/>
    </row>
    <row r="81" spans="2:17" ht="15.75">
      <c r="B81" s="33" t="s">
        <v>113</v>
      </c>
      <c r="C81" s="23"/>
      <c r="D81" s="23"/>
      <c r="E81" s="23"/>
      <c r="F81" s="23"/>
      <c r="G81" s="23"/>
      <c r="H81" s="58"/>
      <c r="I81" s="49"/>
      <c r="J81" s="49"/>
      <c r="K81" s="49"/>
      <c r="L81" s="49"/>
      <c r="M81" s="49"/>
      <c r="N81" s="49"/>
      <c r="O81" s="49"/>
      <c r="P81" s="49"/>
      <c r="Q81" s="49"/>
    </row>
    <row r="82" spans="2:17" ht="15.75">
      <c r="B82" s="33" t="s">
        <v>114</v>
      </c>
      <c r="C82" s="23"/>
      <c r="D82" s="23"/>
      <c r="E82" s="23"/>
      <c r="F82" s="23"/>
      <c r="G82" s="23"/>
      <c r="H82" s="58"/>
      <c r="I82" s="49"/>
      <c r="J82" s="49"/>
      <c r="K82" s="49"/>
      <c r="L82" s="49"/>
      <c r="M82" s="49"/>
      <c r="N82" s="49"/>
      <c r="O82" s="49"/>
      <c r="P82" s="49"/>
      <c r="Q82" s="49"/>
    </row>
    <row r="83" spans="2:17">
      <c r="B83" s="49"/>
      <c r="C83" s="58"/>
      <c r="D83" s="58"/>
      <c r="E83" s="58"/>
      <c r="F83" s="58"/>
      <c r="G83" s="58"/>
      <c r="H83" s="58"/>
      <c r="I83" s="49"/>
      <c r="J83" s="49"/>
      <c r="K83" s="49"/>
      <c r="L83" s="49"/>
      <c r="M83" s="49"/>
      <c r="N83" s="49"/>
      <c r="O83" s="49"/>
      <c r="P83" s="49"/>
      <c r="Q83" s="49"/>
    </row>
    <row r="84" spans="2:17">
      <c r="B84" s="49"/>
      <c r="C84" s="58"/>
      <c r="D84" s="58"/>
      <c r="E84" s="58"/>
      <c r="F84" s="58"/>
      <c r="G84" s="58"/>
      <c r="H84" s="58"/>
      <c r="I84" s="49"/>
      <c r="J84" s="49"/>
      <c r="K84" s="49"/>
      <c r="L84" s="49"/>
      <c r="M84" s="49"/>
      <c r="N84" s="49"/>
      <c r="O84" s="49"/>
      <c r="P84" s="49"/>
      <c r="Q84" s="49"/>
    </row>
    <row r="85" spans="2:17">
      <c r="B85" s="49"/>
      <c r="C85" s="58"/>
      <c r="D85" s="58"/>
      <c r="E85" s="58"/>
      <c r="F85" s="58"/>
      <c r="G85" s="58"/>
      <c r="H85" s="58"/>
      <c r="I85" s="49"/>
      <c r="J85" s="49"/>
      <c r="K85" s="49"/>
      <c r="L85" s="49"/>
      <c r="M85" s="49"/>
      <c r="N85" s="49"/>
      <c r="O85" s="49"/>
      <c r="P85" s="49"/>
      <c r="Q85" s="49"/>
    </row>
    <row r="86" spans="2:17">
      <c r="B86" s="49"/>
      <c r="C86" s="58"/>
      <c r="D86" s="58"/>
      <c r="E86" s="58"/>
      <c r="F86" s="58"/>
      <c r="G86" s="58"/>
      <c r="H86" s="58"/>
      <c r="I86" s="49"/>
      <c r="J86" s="49"/>
      <c r="K86" s="49"/>
      <c r="L86" s="49"/>
      <c r="M86" s="49"/>
      <c r="N86" s="49"/>
      <c r="O86" s="49"/>
      <c r="P86" s="49"/>
      <c r="Q86" s="49"/>
    </row>
  </sheetData>
  <mergeCells count="3">
    <mergeCell ref="B1:H1"/>
    <mergeCell ref="L9:P9"/>
    <mergeCell ref="D9:K9"/>
  </mergeCells>
  <phoneticPr fontId="1" type="noConversion"/>
  <dataValidations count="4">
    <dataValidation type="list" allowBlank="1" showErrorMessage="1" promptTitle="Somente em caso de Outros" prompt=" " sqref="L11:L42" xr:uid="{029B9833-8A71-45E4-861D-2942E425CDDE}">
      <formula1>"VNC,Umbra,Não terá,Outro"</formula1>
    </dataValidation>
    <dataValidation type="list" allowBlank="1" showInputMessage="1" showErrorMessage="1" sqref="C11:C42" xr:uid="{EECAAFAA-A6A8-4EB0-A4CC-42113991EF42}">
      <formula1>"Servidor 01,Servidor 02,Servidor 03,Servidor 04"</formula1>
    </dataValidation>
    <dataValidation type="list" allowBlank="1" showInputMessage="1" showErrorMessage="1" sqref="D11:D42" xr:uid="{F3C608BD-818E-4311-B6C7-B27F90C0E004}">
      <formula1>"DVR 01,DVR 02,DVR 03,DVR 04"</formula1>
    </dataValidation>
    <dataValidation type="list" allowBlank="1" showInputMessage="1" showErrorMessage="1" sqref="C8" xr:uid="{C9A5B4E0-91FB-401A-9519-092E3C89BE94}">
      <formula1>"Auditoria Loja,Auditoria Central,Fiscal Remoto Central"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70CF25-D773-4C72-BD6F-EC2D82CAF5E2}">
          <x14:formula1>
            <xm:f>'Requisitos e Outros'!$L$4:$L$19</xm:f>
          </x14:formula1>
          <xm:sqref>C5:C7</xm:sqref>
        </x14:dataValidation>
        <x14:dataValidation type="list" allowBlank="1" showInputMessage="1" showErrorMessage="1" xr:uid="{AEB7704E-2B9C-4018-8FC5-D67A4259A2A8}">
          <x14:formula1>
            <xm:f>'Requisitos e Outros'!$O$4:$O$17</xm:f>
          </x14:formula1>
          <xm:sqref>C3:C4</xm:sqref>
        </x14:dataValidation>
        <x14:dataValidation type="list" allowBlank="1" showInputMessage="1" showErrorMessage="1" xr:uid="{2D73D45C-46E3-4B2D-A908-C30839184436}">
          <x14:formula1>
            <xm:f>'Requisitos e Outros'!$I$4:$I$24</xm:f>
          </x14:formula1>
          <xm:sqref>L11:L42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AEC9-7EE0-4DD9-ADBA-CCC1DD93EAF5}">
  <sheetPr codeName="Planilha4">
    <tabColor rgb="FF61688E"/>
  </sheetPr>
  <dimension ref="B2:O26"/>
  <sheetViews>
    <sheetView showGridLines="0" topLeftCell="B1" zoomScale="115" zoomScaleNormal="115" workbookViewId="0">
      <selection activeCell="C26" sqref="C26"/>
    </sheetView>
  </sheetViews>
  <sheetFormatPr defaultColWidth="9.140625" defaultRowHeight="13.5"/>
  <cols>
    <col min="1" max="1" width="3.28515625" style="5" customWidth="1"/>
    <col min="2" max="2" width="43.7109375" style="5" customWidth="1"/>
    <col min="3" max="3" width="119.140625" style="7" bestFit="1" customWidth="1"/>
    <col min="4" max="4" width="4.28515625" style="5" customWidth="1"/>
    <col min="5" max="5" width="9.140625" style="5" hidden="1" customWidth="1"/>
    <col min="6" max="6" width="32" style="17" hidden="1" customWidth="1"/>
    <col min="7" max="8" width="9.140625" style="5" hidden="1" customWidth="1"/>
    <col min="9" max="9" width="18.7109375" style="17" hidden="1" customWidth="1"/>
    <col min="10" max="11" width="9.140625" style="5" hidden="1" customWidth="1"/>
    <col min="12" max="12" width="21.42578125" style="5" hidden="1" customWidth="1"/>
    <col min="13" max="14" width="9.140625" style="5" hidden="1" customWidth="1"/>
    <col min="15" max="15" width="30.5703125" style="5" hidden="1" customWidth="1"/>
    <col min="16" max="16" width="9.140625" style="5" customWidth="1"/>
    <col min="17" max="16384" width="9.140625" style="5"/>
  </cols>
  <sheetData>
    <row r="2" spans="2:15" ht="39" customHeight="1"/>
    <row r="3" spans="2:15" ht="68.25" customHeight="1">
      <c r="B3" s="44" t="s">
        <v>212</v>
      </c>
      <c r="C3" s="31" t="s">
        <v>208</v>
      </c>
      <c r="E3" s="87" t="s">
        <v>144</v>
      </c>
      <c r="F3" s="87"/>
      <c r="G3" s="26"/>
      <c r="H3" s="87" t="s">
        <v>145</v>
      </c>
      <c r="I3" s="87"/>
      <c r="J3" s="29"/>
      <c r="K3" s="87" t="s">
        <v>197</v>
      </c>
      <c r="L3" s="87"/>
      <c r="N3" s="87" t="s">
        <v>201</v>
      </c>
      <c r="O3" s="87"/>
    </row>
    <row r="4" spans="2:15" ht="43.5" customHeight="1">
      <c r="B4" s="44" t="s">
        <v>10</v>
      </c>
      <c r="C4" s="45" t="s">
        <v>209</v>
      </c>
      <c r="E4" s="2">
        <v>1</v>
      </c>
      <c r="F4" s="18" t="s">
        <v>150</v>
      </c>
      <c r="G4" s="1"/>
      <c r="H4" s="2">
        <v>1</v>
      </c>
      <c r="I4" s="20" t="s">
        <v>146</v>
      </c>
      <c r="K4" s="2">
        <v>1</v>
      </c>
      <c r="L4" s="30" t="s">
        <v>187</v>
      </c>
      <c r="N4" s="2">
        <v>1</v>
      </c>
      <c r="O4" t="s">
        <v>203</v>
      </c>
    </row>
    <row r="5" spans="2:15" ht="16.5" customHeight="1">
      <c r="B5" s="44" t="s">
        <v>11</v>
      </c>
      <c r="C5" s="45" t="s">
        <v>213</v>
      </c>
      <c r="E5" s="1">
        <v>2</v>
      </c>
      <c r="F5" s="18" t="s">
        <v>166</v>
      </c>
      <c r="G5" s="1"/>
      <c r="H5" s="1">
        <v>2</v>
      </c>
      <c r="I5" s="18" t="s">
        <v>148</v>
      </c>
      <c r="K5" s="1">
        <v>2</v>
      </c>
      <c r="L5" s="30" t="s">
        <v>188</v>
      </c>
      <c r="N5" s="1">
        <v>2</v>
      </c>
      <c r="O5" t="s">
        <v>204</v>
      </c>
    </row>
    <row r="6" spans="2:15" ht="16.5" customHeight="1">
      <c r="B6" s="44" t="s">
        <v>12</v>
      </c>
      <c r="C6" s="45" t="s">
        <v>149</v>
      </c>
      <c r="E6" s="1">
        <v>3</v>
      </c>
      <c r="F6" s="18" t="s">
        <v>177</v>
      </c>
      <c r="G6" s="1"/>
      <c r="H6" s="2">
        <v>3</v>
      </c>
      <c r="I6" s="18" t="s">
        <v>151</v>
      </c>
      <c r="J6" s="18"/>
      <c r="K6" s="2">
        <v>3</v>
      </c>
      <c r="L6" s="30" t="s">
        <v>189</v>
      </c>
      <c r="N6" s="2">
        <v>3</v>
      </c>
      <c r="O6" t="s">
        <v>205</v>
      </c>
    </row>
    <row r="7" spans="2:15" ht="16.5" customHeight="1">
      <c r="B7" s="44" t="s">
        <v>14</v>
      </c>
      <c r="C7" s="45" t="s">
        <v>152</v>
      </c>
      <c r="E7" s="2">
        <v>4</v>
      </c>
      <c r="F7" s="18" t="s">
        <v>153</v>
      </c>
      <c r="G7" s="1"/>
      <c r="H7" s="1">
        <v>4</v>
      </c>
      <c r="I7" s="18" t="s">
        <v>154</v>
      </c>
      <c r="K7" s="1">
        <v>4</v>
      </c>
      <c r="L7" s="30" t="s">
        <v>190</v>
      </c>
      <c r="N7" s="1">
        <v>4</v>
      </c>
      <c r="O7" t="s">
        <v>206</v>
      </c>
    </row>
    <row r="8" spans="2:15" ht="16.5" customHeight="1">
      <c r="B8" s="44" t="s">
        <v>15</v>
      </c>
      <c r="C8" s="45" t="s">
        <v>155</v>
      </c>
      <c r="E8" s="1">
        <v>5</v>
      </c>
      <c r="F8" s="18" t="s">
        <v>170</v>
      </c>
      <c r="G8" s="1"/>
      <c r="H8" s="2">
        <v>5</v>
      </c>
      <c r="I8" s="18" t="s">
        <v>157</v>
      </c>
      <c r="K8" s="2">
        <v>5</v>
      </c>
      <c r="L8" s="30" t="s">
        <v>191</v>
      </c>
      <c r="N8" s="2">
        <v>5</v>
      </c>
      <c r="O8" t="s">
        <v>207</v>
      </c>
    </row>
    <row r="9" spans="2:15" ht="16.5" customHeight="1">
      <c r="B9" s="44" t="s">
        <v>16</v>
      </c>
      <c r="C9" s="45" t="s">
        <v>158</v>
      </c>
      <c r="E9" s="1">
        <v>6</v>
      </c>
      <c r="F9" s="18" t="s">
        <v>174</v>
      </c>
      <c r="G9" s="1"/>
      <c r="H9" s="1">
        <v>6</v>
      </c>
      <c r="I9" s="20" t="s">
        <v>160</v>
      </c>
      <c r="K9" s="1">
        <v>6</v>
      </c>
      <c r="L9" s="30" t="s">
        <v>192</v>
      </c>
      <c r="N9" s="1">
        <v>6</v>
      </c>
      <c r="O9" s="30" t="s">
        <v>199</v>
      </c>
    </row>
    <row r="10" spans="2:15" ht="16.5" customHeight="1">
      <c r="B10" s="44" t="s">
        <v>17</v>
      </c>
      <c r="C10" s="45" t="s">
        <v>161</v>
      </c>
      <c r="E10" s="1">
        <v>7</v>
      </c>
      <c r="F10" s="18" t="s">
        <v>159</v>
      </c>
      <c r="G10" s="1"/>
      <c r="H10" s="2">
        <v>7</v>
      </c>
      <c r="I10" s="20" t="s">
        <v>163</v>
      </c>
      <c r="K10" s="2">
        <v>7</v>
      </c>
      <c r="L10" s="30" t="s">
        <v>193</v>
      </c>
      <c r="N10" s="2">
        <v>7</v>
      </c>
      <c r="O10" s="30" t="s">
        <v>198</v>
      </c>
    </row>
    <row r="11" spans="2:15" ht="16.5" customHeight="1">
      <c r="B11" s="44" t="s">
        <v>164</v>
      </c>
      <c r="C11" s="45" t="s">
        <v>165</v>
      </c>
      <c r="E11" s="1">
        <v>8</v>
      </c>
      <c r="F11" s="18" t="s">
        <v>176</v>
      </c>
      <c r="G11" s="1"/>
      <c r="H11" s="1">
        <v>8</v>
      </c>
      <c r="I11" s="20" t="s">
        <v>167</v>
      </c>
      <c r="K11" s="1">
        <v>8</v>
      </c>
      <c r="L11" s="30" t="s">
        <v>194</v>
      </c>
      <c r="N11" s="1">
        <v>8</v>
      </c>
      <c r="O11" s="30" t="s">
        <v>202</v>
      </c>
    </row>
    <row r="12" spans="2:15" ht="16.5" customHeight="1">
      <c r="B12" s="44" t="s">
        <v>168</v>
      </c>
      <c r="C12" s="45" t="s">
        <v>169</v>
      </c>
      <c r="E12" s="1">
        <v>9</v>
      </c>
      <c r="F12" s="18" t="s">
        <v>178</v>
      </c>
      <c r="G12" s="1"/>
      <c r="H12" s="2">
        <v>9</v>
      </c>
      <c r="I12" s="18" t="s">
        <v>171</v>
      </c>
      <c r="K12" s="2">
        <v>9</v>
      </c>
      <c r="L12" s="30" t="s">
        <v>195</v>
      </c>
      <c r="N12" s="2">
        <v>9</v>
      </c>
      <c r="O12" s="18" t="s">
        <v>173</v>
      </c>
    </row>
    <row r="13" spans="2:15" ht="15.75" customHeight="1">
      <c r="C13" s="5"/>
      <c r="E13" s="1">
        <v>10</v>
      </c>
      <c r="F13" s="18" t="s">
        <v>175</v>
      </c>
      <c r="G13" s="1"/>
      <c r="H13" s="1">
        <v>10</v>
      </c>
      <c r="I13" s="18" t="s">
        <v>173</v>
      </c>
      <c r="K13" s="1">
        <v>10</v>
      </c>
      <c r="L13" s="30" t="s">
        <v>196</v>
      </c>
      <c r="N13" s="1"/>
    </row>
    <row r="14" spans="2:15" ht="15.75" customHeight="1">
      <c r="E14" s="1">
        <v>11</v>
      </c>
      <c r="F14" s="18" t="s">
        <v>147</v>
      </c>
      <c r="G14" s="1"/>
      <c r="H14" s="1"/>
      <c r="I14" s="9"/>
      <c r="L14" s="18" t="s">
        <v>173</v>
      </c>
    </row>
    <row r="15" spans="2:15" ht="15.75" customHeight="1">
      <c r="E15" s="1">
        <v>12</v>
      </c>
      <c r="F15" s="18" t="s">
        <v>162</v>
      </c>
      <c r="G15" s="1"/>
      <c r="H15" s="1"/>
      <c r="I15" s="9"/>
    </row>
    <row r="16" spans="2:15" ht="15.75" customHeight="1">
      <c r="E16" s="1">
        <v>13</v>
      </c>
      <c r="F16" s="18" t="s">
        <v>172</v>
      </c>
      <c r="G16" s="1"/>
      <c r="H16" s="1"/>
      <c r="I16" s="9"/>
    </row>
    <row r="17" spans="5:10" ht="15.75" customHeight="1">
      <c r="E17" s="1">
        <v>14</v>
      </c>
      <c r="F17" s="18" t="s">
        <v>179</v>
      </c>
      <c r="G17" s="1"/>
      <c r="H17" s="1"/>
      <c r="I17" s="9"/>
    </row>
    <row r="18" spans="5:10" ht="15.75" customHeight="1">
      <c r="E18" s="1">
        <v>15</v>
      </c>
      <c r="F18" s="18" t="s">
        <v>180</v>
      </c>
      <c r="G18" s="1"/>
      <c r="H18" s="3"/>
      <c r="I18" s="19"/>
    </row>
    <row r="19" spans="5:10" ht="15.75" customHeight="1">
      <c r="E19" s="1">
        <v>16</v>
      </c>
      <c r="F19" s="18" t="s">
        <v>181</v>
      </c>
      <c r="G19" s="3"/>
      <c r="H19" s="3"/>
      <c r="I19" s="19"/>
    </row>
    <row r="20" spans="5:10" ht="15.75" customHeight="1">
      <c r="E20" s="1">
        <v>17</v>
      </c>
      <c r="F20" s="18" t="s">
        <v>156</v>
      </c>
    </row>
    <row r="21" spans="5:10" ht="16.5">
      <c r="F21" s="18" t="s">
        <v>173</v>
      </c>
    </row>
    <row r="26" spans="5:10">
      <c r="J26" s="5" t="s">
        <v>2</v>
      </c>
    </row>
  </sheetData>
  <sheetProtection selectLockedCells="1" selectUnlockedCells="1"/>
  <sortState xmlns:xlrd2="http://schemas.microsoft.com/office/spreadsheetml/2017/richdata2" ref="I5:I12">
    <sortCondition ref="I4:I12"/>
  </sortState>
  <mergeCells count="4">
    <mergeCell ref="H3:I3"/>
    <mergeCell ref="E3:F3"/>
    <mergeCell ref="K3:L3"/>
    <mergeCell ref="N3:O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8606E-00E3-4308-8F95-D909EAB39DCE}">
  <sheetPr codeName="Planilha2">
    <tabColor rgb="FFFFC000"/>
  </sheetPr>
  <dimension ref="A1:H28"/>
  <sheetViews>
    <sheetView showGridLines="0" topLeftCell="B1" zoomScale="130" zoomScaleNormal="130" workbookViewId="0">
      <selection activeCell="C14" sqref="C14"/>
    </sheetView>
  </sheetViews>
  <sheetFormatPr defaultColWidth="9.140625" defaultRowHeight="13.5"/>
  <cols>
    <col min="1" max="1" width="2" style="5" customWidth="1"/>
    <col min="2" max="2" width="55.28515625" style="43" customWidth="1"/>
    <col min="3" max="3" width="9.140625" style="34"/>
    <col min="4" max="4" width="10.28515625" style="5" customWidth="1"/>
    <col min="5" max="5" width="1.85546875" style="5" customWidth="1"/>
    <col min="6" max="6" width="51.28515625" style="42" customWidth="1"/>
    <col min="7" max="7" width="12.140625" style="5" customWidth="1"/>
    <col min="8" max="16384" width="9.140625" style="5"/>
  </cols>
  <sheetData>
    <row r="1" spans="1:8" ht="39.75" customHeight="1"/>
    <row r="2" spans="1:8">
      <c r="B2" s="60" t="s">
        <v>115</v>
      </c>
      <c r="C2" s="35"/>
      <c r="D2" s="61"/>
      <c r="E2" s="62"/>
      <c r="F2" s="63" t="s">
        <v>116</v>
      </c>
      <c r="G2" s="41"/>
      <c r="H2" s="62"/>
    </row>
    <row r="3" spans="1:8">
      <c r="A3" s="6"/>
      <c r="B3" s="64" t="s">
        <v>117</v>
      </c>
      <c r="C3" s="36">
        <v>100</v>
      </c>
      <c r="D3" s="61"/>
      <c r="E3" s="62"/>
      <c r="F3" s="65" t="s">
        <v>118</v>
      </c>
      <c r="G3" s="38">
        <f>C3/30</f>
        <v>3.3333333333333335</v>
      </c>
      <c r="H3" s="62"/>
    </row>
    <row r="4" spans="1:8">
      <c r="A4" s="6"/>
      <c r="B4" s="64" t="s">
        <v>119</v>
      </c>
      <c r="C4" s="36">
        <v>100</v>
      </c>
      <c r="D4" s="61"/>
      <c r="E4" s="62"/>
      <c r="F4" s="65" t="s">
        <v>120</v>
      </c>
      <c r="G4" s="38">
        <f>C4/30</f>
        <v>3.3333333333333335</v>
      </c>
      <c r="H4" s="62"/>
    </row>
    <row r="5" spans="1:8">
      <c r="A5" s="6"/>
      <c r="B5" s="64" t="s">
        <v>214</v>
      </c>
      <c r="C5" s="36">
        <v>60</v>
      </c>
      <c r="D5" s="61" t="s">
        <v>121</v>
      </c>
      <c r="E5" s="62"/>
      <c r="F5" s="65" t="s">
        <v>125</v>
      </c>
      <c r="G5" s="35">
        <f>(C7*C8/1024)/8</f>
        <v>2.63671875</v>
      </c>
      <c r="H5" s="61" t="s">
        <v>126</v>
      </c>
    </row>
    <row r="6" spans="1:8">
      <c r="B6" s="60" t="s">
        <v>122</v>
      </c>
      <c r="C6" s="35"/>
      <c r="D6" s="61"/>
      <c r="E6" s="62"/>
      <c r="F6" s="65" t="s">
        <v>129</v>
      </c>
      <c r="G6" s="35">
        <f>(C7*C9*60/1024)/8</f>
        <v>79.1015625</v>
      </c>
      <c r="H6" s="61" t="s">
        <v>126</v>
      </c>
    </row>
    <row r="7" spans="1:8">
      <c r="B7" s="64" t="s">
        <v>123</v>
      </c>
      <c r="C7" s="35">
        <v>720</v>
      </c>
      <c r="D7" s="61" t="s">
        <v>124</v>
      </c>
      <c r="E7" s="62"/>
      <c r="F7" s="65" t="s">
        <v>132</v>
      </c>
      <c r="G7" s="39">
        <f>(G5*G3+G6*G4)/1024</f>
        <v>0.26607513427734375</v>
      </c>
      <c r="H7" s="61" t="s">
        <v>133</v>
      </c>
    </row>
    <row r="8" spans="1:8">
      <c r="B8" s="64" t="s">
        <v>127</v>
      </c>
      <c r="C8" s="35">
        <v>30</v>
      </c>
      <c r="D8" s="61" t="s">
        <v>128</v>
      </c>
      <c r="E8" s="62"/>
      <c r="F8" s="66"/>
      <c r="G8" s="62"/>
      <c r="H8" s="62"/>
    </row>
    <row r="9" spans="1:8">
      <c r="B9" s="64" t="s">
        <v>130</v>
      </c>
      <c r="C9" s="35">
        <v>15</v>
      </c>
      <c r="D9" s="61" t="s">
        <v>131</v>
      </c>
      <c r="E9" s="62"/>
      <c r="F9" s="67" t="s">
        <v>211</v>
      </c>
      <c r="G9" s="35">
        <f>(MAX(G5:G6)*1024/(C13*60*60))</f>
        <v>22.5</v>
      </c>
      <c r="H9" s="61" t="s">
        <v>124</v>
      </c>
    </row>
    <row r="10" spans="1:8">
      <c r="B10" s="60" t="s">
        <v>134</v>
      </c>
      <c r="C10" s="35"/>
      <c r="D10" s="61"/>
      <c r="E10" s="62"/>
      <c r="F10" s="66"/>
      <c r="G10" s="37"/>
      <c r="H10" s="62"/>
    </row>
    <row r="11" spans="1:8">
      <c r="B11" s="64" t="s">
        <v>135</v>
      </c>
      <c r="C11" s="35">
        <v>12</v>
      </c>
      <c r="D11" s="61" t="s">
        <v>136</v>
      </c>
      <c r="E11" s="62"/>
      <c r="F11" s="67" t="s">
        <v>138</v>
      </c>
      <c r="G11" s="40">
        <f>8*G7*1024*1024/(C11*60*60)</f>
        <v>51.666666666666664</v>
      </c>
      <c r="H11" s="61" t="s">
        <v>124</v>
      </c>
    </row>
    <row r="12" spans="1:8">
      <c r="B12" s="68" t="s">
        <v>137</v>
      </c>
      <c r="C12" s="35"/>
      <c r="D12" s="61"/>
      <c r="E12" s="62"/>
      <c r="F12" s="67" t="s">
        <v>210</v>
      </c>
      <c r="G12" s="35">
        <f>C7</f>
        <v>720</v>
      </c>
      <c r="H12" s="61" t="s">
        <v>124</v>
      </c>
    </row>
    <row r="13" spans="1:8">
      <c r="B13" s="64" t="s">
        <v>139</v>
      </c>
      <c r="C13" s="35">
        <v>1</v>
      </c>
      <c r="D13" s="61" t="s">
        <v>136</v>
      </c>
      <c r="E13" s="62"/>
      <c r="F13" s="66"/>
      <c r="G13" s="37"/>
      <c r="H13" s="62"/>
    </row>
    <row r="14" spans="1:8">
      <c r="B14" s="60" t="s">
        <v>140</v>
      </c>
      <c r="C14" s="37"/>
      <c r="D14" s="62"/>
      <c r="E14" s="62"/>
      <c r="F14" s="66"/>
      <c r="G14" s="37"/>
      <c r="H14" s="62"/>
    </row>
    <row r="15" spans="1:8">
      <c r="B15" s="64" t="s">
        <v>215</v>
      </c>
      <c r="C15" s="89">
        <v>20</v>
      </c>
      <c r="D15" s="62"/>
      <c r="E15" s="62"/>
      <c r="F15" s="65" t="s">
        <v>141</v>
      </c>
      <c r="G15" s="88">
        <f>(C15*G11+C5*G12)/1024</f>
        <v>43.196614583333336</v>
      </c>
      <c r="H15" s="61" t="s">
        <v>142</v>
      </c>
    </row>
    <row r="16" spans="1:8">
      <c r="B16" s="69"/>
      <c r="C16" s="37"/>
      <c r="D16" s="62"/>
      <c r="E16" s="62"/>
      <c r="F16" s="70" t="s">
        <v>143</v>
      </c>
      <c r="G16" s="41"/>
      <c r="H16" s="61"/>
    </row>
    <row r="17" spans="1:8" hidden="1">
      <c r="B17" s="71"/>
      <c r="C17" s="72"/>
      <c r="D17" s="62"/>
      <c r="E17" s="62"/>
      <c r="F17" s="66"/>
      <c r="G17" s="62"/>
      <c r="H17" s="62"/>
    </row>
    <row r="18" spans="1:8" hidden="1">
      <c r="A18" s="6"/>
      <c r="B18" s="71"/>
      <c r="C18" s="72"/>
      <c r="D18" s="62"/>
      <c r="E18" s="62"/>
      <c r="F18" s="66"/>
      <c r="G18" s="62"/>
      <c r="H18" s="62"/>
    </row>
    <row r="19" spans="1:8" hidden="1">
      <c r="B19" s="73"/>
      <c r="C19" s="72"/>
      <c r="D19" s="62"/>
      <c r="E19" s="62"/>
      <c r="F19" s="66"/>
      <c r="G19" s="62"/>
      <c r="H19" s="62"/>
    </row>
    <row r="20" spans="1:8">
      <c r="B20" s="71"/>
      <c r="C20" s="72"/>
      <c r="D20" s="62"/>
      <c r="E20" s="62"/>
      <c r="F20" s="66"/>
      <c r="G20" s="62"/>
      <c r="H20" s="62"/>
    </row>
    <row r="21" spans="1:8" ht="15.75" customHeight="1">
      <c r="B21" s="86" t="s">
        <v>216</v>
      </c>
      <c r="C21" s="86"/>
      <c r="D21" s="86"/>
      <c r="E21" s="86"/>
      <c r="F21" s="86"/>
      <c r="G21" s="86"/>
      <c r="H21" s="86"/>
    </row>
    <row r="22" spans="1:8" ht="15" customHeight="1">
      <c r="B22" s="86"/>
      <c r="C22" s="86"/>
      <c r="D22" s="86"/>
      <c r="E22" s="86"/>
      <c r="F22" s="86"/>
      <c r="G22" s="86"/>
      <c r="H22" s="86"/>
    </row>
    <row r="23" spans="1:8" ht="15" customHeight="1">
      <c r="B23" s="86"/>
      <c r="C23" s="86"/>
      <c r="D23" s="86"/>
      <c r="E23" s="86"/>
      <c r="F23" s="86"/>
      <c r="G23" s="86"/>
      <c r="H23" s="86"/>
    </row>
    <row r="24" spans="1:8" ht="15" customHeight="1">
      <c r="B24" s="86"/>
      <c r="C24" s="86"/>
      <c r="D24" s="86"/>
      <c r="E24" s="86"/>
      <c r="F24" s="86"/>
      <c r="G24" s="86"/>
      <c r="H24" s="86"/>
    </row>
    <row r="25" spans="1:8" ht="15" customHeight="1">
      <c r="B25" s="86"/>
      <c r="C25" s="86"/>
      <c r="D25" s="86"/>
      <c r="E25" s="86"/>
      <c r="F25" s="86"/>
      <c r="G25" s="86"/>
      <c r="H25" s="86"/>
    </row>
    <row r="26" spans="1:8" ht="15" customHeight="1">
      <c r="B26" s="86"/>
      <c r="C26" s="86"/>
      <c r="D26" s="86"/>
      <c r="E26" s="86"/>
      <c r="F26" s="86"/>
      <c r="G26" s="86"/>
      <c r="H26" s="86"/>
    </row>
    <row r="27" spans="1:8" ht="15" customHeight="1">
      <c r="B27" s="86"/>
      <c r="C27" s="86"/>
      <c r="D27" s="86"/>
      <c r="E27" s="86"/>
      <c r="F27" s="86"/>
      <c r="G27" s="86"/>
      <c r="H27" s="86"/>
    </row>
    <row r="28" spans="1:8">
      <c r="B28" s="71"/>
      <c r="C28" s="72"/>
      <c r="D28" s="62"/>
      <c r="E28" s="62"/>
      <c r="F28" s="66"/>
      <c r="G28" s="62"/>
      <c r="H28" s="62"/>
    </row>
  </sheetData>
  <mergeCells count="1">
    <mergeCell ref="B21:H27"/>
  </mergeCells>
  <dataValidations count="1">
    <dataValidation type="list" allowBlank="1" showInputMessage="1" showErrorMessage="1" sqref="C3:C4" xr:uid="{032855E4-132B-476D-BA25-DF92B885EE93}">
      <formula1>"10,100,1000"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Pre-Instalacao</vt:lpstr>
      <vt:lpstr>IP_Equipamentos</vt:lpstr>
      <vt:lpstr>Requisitos e Outros</vt:lpstr>
      <vt:lpstr>Calculo_Conexao</vt:lpstr>
      <vt:lpstr>'Pre-Instalacao'!Area_de_impressao</vt:lpstr>
    </vt:vector>
  </TitlesOfParts>
  <Manager/>
  <Company>Inwave Technologies</Company>
  <LinksUpToDate>false</LinksUpToDate>
  <SharedDoc>false</SharedDoc>
  <HyperlinkBase>https://inwave.online/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Checklist R06</dc:title>
  <dc:subject/>
  <dc:creator>monique.alves@inwave.com.br</dc:creator>
  <cp:keywords/>
  <dc:description/>
  <cp:lastModifiedBy>Alves, Monique</cp:lastModifiedBy>
  <cp:revision/>
  <dcterms:created xsi:type="dcterms:W3CDTF">2022-10-25T13:03:30Z</dcterms:created>
  <dcterms:modified xsi:type="dcterms:W3CDTF">2025-10-13T18:33:06Z</dcterms:modified>
  <cp:category>EasiCash</cp:category>
  <cp:contentStatus/>
</cp:coreProperties>
</file>